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13" activeTab="0"/>
  </bookViews>
  <sheets>
    <sheet name="Con.P+L" sheetId="1" r:id="rId1"/>
    <sheet name="Con.BS " sheetId="2" r:id="rId2"/>
    <sheet name="Con.Stat.Equity" sheetId="3" r:id="rId3"/>
    <sheet name="Con.CashFlows " sheetId="4" r:id="rId4"/>
    <sheet name="Notes 2005"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 localSheetId="3">#REF!</definedName>
    <definedName name="OI1" localSheetId="4">#REF!</definedName>
    <definedName name="OI1">#REF!</definedName>
    <definedName name="OI2004" localSheetId="1">#REF!</definedName>
    <definedName name="OI2004" localSheetId="3">#REF!</definedName>
    <definedName name="OI2004" localSheetId="4">#REF!</definedName>
    <definedName name="OI2004">#REF!</definedName>
    <definedName name="_xlnm.Print_Area" localSheetId="1">'Con.BS '!$A$1:$G$68</definedName>
    <definedName name="_xlnm.Print_Area" localSheetId="3">'Con.CashFlows '!$B$1:$L$73</definedName>
    <definedName name="_xlnm.Print_Area" localSheetId="0">'Con.P+L'!$A$1:$J$60</definedName>
    <definedName name="_xlnm.Print_Area" localSheetId="2">'Con.Stat.Equity'!$A$1:$J$59</definedName>
    <definedName name="_xlnm.Print_Area" localSheetId="4">'Notes 2005'!$A$1:$H$298</definedName>
    <definedName name="Print_Area_MI">#REF!</definedName>
    <definedName name="_xlnm.Print_Titles" localSheetId="3">'Con.CashFlows '!$1:$13</definedName>
    <definedName name="_xlnm.Print_Titles" localSheetId="4">'Notes 2005'!$1:$5</definedName>
    <definedName name="Schedule_1">#REF!</definedName>
    <definedName name="Schedule_2">#REF!</definedName>
    <definedName name="Schedule_3">#REF!</definedName>
  </definedNames>
  <calcPr fullCalcOnLoad="1"/>
</workbook>
</file>

<file path=xl/comments5.xml><?xml version="1.0" encoding="utf-8"?>
<comments xmlns="http://schemas.openxmlformats.org/spreadsheetml/2006/main">
  <authors>
    <author>mi</author>
  </authors>
  <commentList>
    <comment ref="G238" authorId="0">
      <text>
        <r>
          <rPr>
            <b/>
            <sz val="8"/>
            <rFont val="Tahoma"/>
            <family val="0"/>
          </rPr>
          <t>mi:</t>
        </r>
        <r>
          <rPr>
            <sz val="8"/>
            <rFont val="Tahoma"/>
            <family val="0"/>
          </rPr>
          <t xml:space="preserve">
FA / Machine</t>
        </r>
      </text>
    </comment>
  </commentList>
</comments>
</file>

<file path=xl/sharedStrings.xml><?xml version="1.0" encoding="utf-8"?>
<sst xmlns="http://schemas.openxmlformats.org/spreadsheetml/2006/main" count="400" uniqueCount="280">
  <si>
    <t>Manufacturing of Electrical Appliances</t>
  </si>
  <si>
    <t xml:space="preserve">Share of profits of an associated </t>
  </si>
  <si>
    <t>company</t>
  </si>
  <si>
    <t>Finance Costs</t>
  </si>
  <si>
    <t>Share of profits of an associated company</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</si>
  <si>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</si>
  <si>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</si>
  <si>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</si>
  <si>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</si>
  <si>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</si>
  <si>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</si>
  <si>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</si>
  <si>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</si>
  <si>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</si>
  <si>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</si>
  <si>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</si>
  <si>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</si>
  <si>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</si>
  <si>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</si>
  <si>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Note : * Fully diluted earnings per share are not presented as there is an anti-dilution effect.</t>
  </si>
  <si>
    <t>31/03/2005</t>
  </si>
  <si>
    <t xml:space="preserve">  Statements for the year ended 31st December 2004)</t>
  </si>
  <si>
    <t xml:space="preserve"> </t>
  </si>
  <si>
    <t>CONDENSED CONSOLIDATED CASH FLOW STATEMENTS</t>
  </si>
  <si>
    <t>Depreciation and amortisation</t>
  </si>
  <si>
    <t>Deferred Tax Assets</t>
  </si>
  <si>
    <t>Currency translation differences</t>
  </si>
  <si>
    <t>Realisation of revaluation reserve</t>
  </si>
  <si>
    <t>Profit/(Loss) before tax</t>
  </si>
  <si>
    <t>Profit/(Loss) after taxation</t>
  </si>
  <si>
    <t>Issued and</t>
  </si>
  <si>
    <t>fully paid</t>
  </si>
  <si>
    <t>ordinary</t>
  </si>
  <si>
    <t>shares of</t>
  </si>
  <si>
    <t>RM 1 each</t>
  </si>
  <si>
    <t>Non-Distributable</t>
  </si>
  <si>
    <t>Distributable</t>
  </si>
  <si>
    <t>Exchange</t>
  </si>
  <si>
    <t>Share</t>
  </si>
  <si>
    <t>Capital</t>
  </si>
  <si>
    <t>fluctuation</t>
  </si>
  <si>
    <t>capital</t>
  </si>
  <si>
    <t>reserve</t>
  </si>
  <si>
    <t>account</t>
  </si>
  <si>
    <t>profits</t>
  </si>
  <si>
    <t xml:space="preserve"> Statements for the year ended 31st December 2004)</t>
  </si>
  <si>
    <t xml:space="preserve">Trading of Electrical Appliances </t>
  </si>
  <si>
    <t>Intersegment Sales/Eliminations</t>
  </si>
  <si>
    <t>Other Income</t>
  </si>
  <si>
    <t>Other Expenses</t>
  </si>
  <si>
    <t>Other expenses mainly consist of administrative expenses.</t>
  </si>
  <si>
    <t>(The Condensed Consolidated Statements of Changes In Equity should be read in conjunction with the Audited Financial</t>
  </si>
  <si>
    <t>Dividend received</t>
  </si>
  <si>
    <t>Deposits with Licensed Banks</t>
  </si>
  <si>
    <t>Purchase of property, plant and equipment</t>
  </si>
  <si>
    <t>At 01/01/2005</t>
  </si>
  <si>
    <t>Amount Owing By An Associated Company</t>
  </si>
  <si>
    <t xml:space="preserve">  </t>
  </si>
  <si>
    <t>At 01/01/2004</t>
  </si>
  <si>
    <t xml:space="preserve">CONDENSED CONSOLIDATED STATEMENTS OF CHANGES IN EQUITY </t>
  </si>
  <si>
    <t>Net Profit/(Loss) After Tax</t>
  </si>
  <si>
    <t>Adjustments for:</t>
  </si>
  <si>
    <t>Non-cash/operating items</t>
  </si>
  <si>
    <t>Net Operating Cash Flow</t>
  </si>
  <si>
    <t>Proceeds from sale of other investments</t>
  </si>
  <si>
    <t>Net Investing Cash Flow</t>
  </si>
  <si>
    <t>Net proceeds/(repayments) of bank borrowings</t>
  </si>
  <si>
    <t>Net Financing Cash Flow</t>
  </si>
  <si>
    <t xml:space="preserve">(The Condensed Consolidated Cash Flow Statements should be read in conjunction with the Audited Financial </t>
  </si>
  <si>
    <t>31/12/2004</t>
  </si>
  <si>
    <t xml:space="preserve"> for the year ended 31st December 2004)</t>
  </si>
  <si>
    <t>The business operations of the Group were not materially affected by any seasonal or cyclical factors.</t>
  </si>
  <si>
    <t>Nature and Amount of Items Affecting Assets, Liabilities, Equity, Net Income or Cash Flows That Are Unusual Because of Their</t>
  </si>
  <si>
    <t>Nature, Size or Incidence</t>
  </si>
  <si>
    <t xml:space="preserve">   (RM '000)</t>
  </si>
  <si>
    <t>Provision/Write Off Of Assets</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</si>
  <si>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</si>
  <si>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</si>
  <si>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Segment Revenue</t>
  </si>
  <si>
    <t>Segment Revenue and Segment Result (Cont'd)</t>
  </si>
  <si>
    <t>Segment Result</t>
  </si>
  <si>
    <t>Profit/(Loss) Before Taxation</t>
  </si>
  <si>
    <t>Profit/(Loss) After Taxation</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</si>
  <si>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</si>
  <si>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</si>
  <si>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There were no changes in the composition of the Group during the interim period under review.</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</si>
  <si>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</si>
  <si>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</si>
  <si>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</si>
  <si>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</si>
  <si>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There were no sale of unquoted investments and / or properties for the current quarter and financial year to date.</t>
  </si>
  <si>
    <t xml:space="preserve">      (i)    Cost</t>
  </si>
  <si>
    <t xml:space="preserve">      (ii)   Net Book Value</t>
  </si>
  <si>
    <t xml:space="preserve">      (iii)  Market Value</t>
  </si>
  <si>
    <t xml:space="preserve">      -Unsecured</t>
  </si>
  <si>
    <t xml:space="preserve">        Bank overdrafts</t>
  </si>
  <si>
    <t xml:space="preserve">        Portion of short term loans payable within 12 months</t>
  </si>
  <si>
    <t xml:space="preserve">      -Secured</t>
  </si>
  <si>
    <t xml:space="preserve">      above)</t>
  </si>
  <si>
    <t>The unsecured bank loans for the subsidiaries are guaranteed by the corporate guarantee issued by the Company.</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</si>
  <si>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</si>
  <si>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</si>
  <si>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</si>
  <si>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</si>
  <si>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</si>
  <si>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</si>
  <si>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</si>
  <si>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</si>
  <si>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</si>
  <si>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</si>
  <si>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</si>
  <si>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</si>
  <si>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</si>
  <si>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</si>
  <si>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</si>
  <si>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</si>
  <si>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</si>
  <si>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t>Basic earnings/(loss) per share (sen)</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</si>
  <si>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</si>
  <si>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</si>
  <si>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</si>
  <si>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</si>
  <si>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</si>
  <si>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</si>
  <si>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</si>
  <si>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</si>
  <si>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</si>
  <si>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</si>
  <si>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</si>
  <si>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Profit/(Loss) from operations</t>
  </si>
  <si>
    <t>(UNAUDITED)</t>
  </si>
  <si>
    <t>(AUDITED)</t>
  </si>
  <si>
    <t>AS AT</t>
  </si>
  <si>
    <t>END OF</t>
  </si>
  <si>
    <t>PRECEDING</t>
  </si>
  <si>
    <t>FINANCIAL</t>
  </si>
  <si>
    <t>YEAR END</t>
  </si>
  <si>
    <t>Property, Plant &amp; Equipment</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</si>
  <si>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</si>
  <si>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</si>
  <si>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</si>
  <si>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</si>
  <si>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</si>
  <si>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</si>
  <si>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</si>
  <si>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</si>
  <si>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</si>
  <si>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</si>
  <si>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</si>
  <si>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</si>
  <si>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</si>
  <si>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</si>
  <si>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</si>
  <si>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</si>
  <si>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</si>
  <si>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</si>
  <si>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</si>
  <si>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</si>
  <si>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</si>
  <si>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</si>
  <si>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</si>
  <si>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</si>
  <si>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</si>
  <si>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</si>
  <si>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</si>
  <si>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</si>
  <si>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</si>
  <si>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</si>
  <si>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</si>
  <si>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</si>
  <si>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</si>
  <si>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</si>
  <si>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</si>
  <si>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</si>
  <si>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Dividends</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</si>
  <si>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</si>
  <si>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</si>
  <si>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</si>
  <si>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</si>
  <si>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</si>
  <si>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</si>
  <si>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</si>
  <si>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</si>
  <si>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</si>
  <si>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</si>
  <si>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</si>
  <si>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</si>
  <si>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</si>
  <si>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</si>
  <si>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</si>
  <si>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</si>
  <si>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</si>
  <si>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</si>
  <si>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</si>
  <si>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</si>
  <si>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</si>
  <si>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</si>
  <si>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</si>
  <si>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</si>
  <si>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</si>
  <si>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</si>
  <si>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</si>
  <si>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</si>
  <si>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</si>
  <si>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</si>
  <si>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</si>
  <si>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</si>
  <si>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</si>
  <si>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</si>
  <si>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</si>
  <si>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</si>
  <si>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</si>
  <si>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</si>
  <si>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</si>
  <si>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</si>
  <si>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</si>
  <si>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</si>
  <si>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</si>
  <si>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</si>
  <si>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</si>
  <si>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</si>
  <si>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</si>
  <si>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</si>
  <si>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</si>
  <si>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</si>
  <si>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</si>
  <si>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</si>
  <si>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</si>
  <si>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</si>
  <si>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</si>
  <si>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</si>
  <si>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</si>
  <si>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</si>
  <si>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</si>
  <si>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</si>
  <si>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</si>
  <si>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</si>
  <si>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</si>
  <si>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</si>
  <si>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</si>
  <si>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</si>
  <si>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</si>
  <si>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</si>
  <si>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Eliminations</t>
  </si>
  <si>
    <t>(b) Total Borrowings</t>
  </si>
  <si>
    <t xml:space="preserve">(c) Debt/Borrowings in foreign currency (included in (a) </t>
  </si>
  <si>
    <t>The interim financial report has been prepared in accordance with FRS 134 (formerly known as MASB 26) "Interim Financial Reporting" and Appendix 9B of the Listing Requirements of Bursa Malaysia Securities Berhad. The same accounting policies and methods of computation are followed in the quarterly financial statements as compared with the annual financial statements for the year ended 31st December 2004.</t>
  </si>
  <si>
    <t>The valuations of property, plant and equipment have been brought forward without any amendment from the previous annual financial statements.</t>
  </si>
  <si>
    <t>The directors do not recommend any interim dividend for the current year quarter.</t>
  </si>
  <si>
    <t>Other income mainly consists of interest income, rental income and scrap sales.</t>
  </si>
  <si>
    <t>Cash And Cash Equivalents At Beginning Of Period</t>
  </si>
  <si>
    <t>Cash And Cash Equivalents At End Of Period</t>
  </si>
  <si>
    <t xml:space="preserve">PRECEDING </t>
  </si>
  <si>
    <t>The Group's effective tax rates differ from the statutory tax rate mainly because:</t>
  </si>
  <si>
    <t>(ii)  the associated company is exempted from tax under the foreign country's regulations;</t>
  </si>
  <si>
    <t>(iii) business loss of certain companies were disallowed against income from other companies in the Group.</t>
  </si>
  <si>
    <t>(i)  certain expenses were not deductible for tax purposes;</t>
  </si>
  <si>
    <t>There were no items affecting assets, liabilities, equity, net income or cash flows that were unusual because of their nature, size or incidence.</t>
  </si>
  <si>
    <t>Earnings/(Loss) per share (sen) :</t>
  </si>
  <si>
    <t xml:space="preserve">(a) There were no purchase and disposal of quoted securities for the current quarter and financial year to date. </t>
  </si>
  <si>
    <t>30/06/2005</t>
  </si>
  <si>
    <t>Net profit for the six months period</t>
  </si>
  <si>
    <t>Net loss for the six months period</t>
  </si>
  <si>
    <t>At 30/06/2004</t>
  </si>
  <si>
    <t>At 30/06/2005</t>
  </si>
  <si>
    <t>FOR THE SECOND FINANCIAL QUARTER ENDED 30TH JUNE 2005</t>
  </si>
  <si>
    <t>Net profit/(loss) attributable to shareholders for the period (RM '000)</t>
  </si>
  <si>
    <t>Earnings/(Loss) Per Share</t>
  </si>
  <si>
    <t>No dividend was paid during the current quarter ended 30th June 2005</t>
  </si>
  <si>
    <t>(b) Investment in quoted securities as at 30th June 2005 were as follows :-</t>
  </si>
  <si>
    <t>The Group's borrowings and debt securities as at 30th June 2005 were as follows :-</t>
  </si>
  <si>
    <t>30/06/2004</t>
  </si>
  <si>
    <t>Despite registering a higher revenue of RM 118.07 million (2004: RM 108.75 million), the Group incurred a loss before tax of RM 5.51 million for the six months to 30th June 2005 due principally to the provision/write off of assets amounting to RM 7.29 million.</t>
  </si>
  <si>
    <t>Consolidated Profit/(Loss) Before Tax</t>
  </si>
  <si>
    <r>
      <t>GUH HOLDINGS BERHAD</t>
    </r>
    <r>
      <rPr>
        <sz val="11"/>
        <rFont val="Arial"/>
        <family val="2"/>
      </rPr>
      <t xml:space="preserve"> (Company No. 4104-W)</t>
    </r>
  </si>
  <si>
    <t>(Formerly known as Grand United Holdings Berhad)</t>
  </si>
  <si>
    <r>
      <t>GUH HOLDINGS BERHAD</t>
    </r>
    <r>
      <rPr>
        <sz val="12"/>
        <rFont val="Arial"/>
        <family val="2"/>
      </rPr>
      <t xml:space="preserve"> (Company No. 4104-W)</t>
    </r>
  </si>
  <si>
    <t>The Group is optimistic to deliver better results for the remainder of Year 2005 in view of the improved contribution from its core businesses.</t>
  </si>
  <si>
    <t>The Group turned in a profit before tax of RM 1.82 million for the current quarter under review in contrast to a loss of RM 7.32 million in the preceding quarter mainly due to the provision/write off of assets of RM 7.29 million.</t>
  </si>
  <si>
    <t>Allowance for slow-moving inventories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</si>
</sst>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_-* #,##0_-;\-* #,##0_-;_-* &quot;-&quot;??_-;_-@_-"/>
    <numFmt numFmtId="217" formatCode="mmmm"/>
    <numFmt numFmtId="218" formatCode="[$-409]dddd\,\ mmmm\ dd\,\ yyyy"/>
  </numFmts>
  <fonts count="27">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sz val="10"/>
      <color indexed="8"/>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12"/>
      <name val="Arial"/>
      <family val="2"/>
    </font>
    <font>
      <sz val="12"/>
      <name val="Arial"/>
      <family val="2"/>
    </font>
    <font>
      <u val="single"/>
      <sz val="12"/>
      <name val="Arial"/>
      <family val="2"/>
    </font>
    <font>
      <u val="singleAccounting"/>
      <sz val="12"/>
      <name val="Arial"/>
      <family val="2"/>
    </font>
    <font>
      <sz val="11"/>
      <color indexed="53"/>
      <name val="Arial"/>
      <family val="2"/>
    </font>
    <font>
      <b/>
      <sz val="8"/>
      <name val="Tahoma"/>
      <family val="0"/>
    </font>
    <font>
      <sz val="8"/>
      <name val="Tahoma"/>
      <family val="0"/>
    </font>
    <font>
      <u val="single"/>
      <sz val="11"/>
      <name val="Arial"/>
      <family val="2"/>
    </font>
    <font>
      <b/>
      <sz val="11"/>
      <color indexed="10"/>
      <name val="Arial"/>
      <family val="2"/>
    </font>
    <font>
      <sz val="12"/>
      <name val="Times New Roman"/>
      <family val="1"/>
    </font>
    <font>
      <i/>
      <sz val="9"/>
      <name val="Arial"/>
      <family val="2"/>
    </font>
    <font>
      <sz val="8"/>
      <name val="Arial"/>
      <family val="0"/>
    </font>
    <font>
      <b/>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8" fillId="0" borderId="0" xfId="15" applyNumberFormat="1" applyFont="1" applyFill="1" applyBorder="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9" fillId="0" borderId="0" xfId="0" applyFont="1" applyAlignment="1">
      <alignment/>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0" fontId="3" fillId="0" borderId="0" xfId="0" applyFont="1" applyAlignment="1">
      <alignment/>
    </xf>
    <xf numFmtId="0" fontId="12"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165" fontId="13" fillId="0" borderId="0" xfId="15" applyNumberFormat="1" applyFont="1" applyFill="1" applyBorder="1" applyAlignment="1">
      <alignment/>
    </xf>
    <xf numFmtId="165" fontId="0" fillId="0" borderId="0" xfId="15" applyNumberFormat="1" applyFont="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quotePrefix="1">
      <alignment/>
    </xf>
    <xf numFmtId="0" fontId="15" fillId="0" borderId="0" xfId="0" applyFont="1" applyAlignment="1">
      <alignment horizontal="center"/>
    </xf>
    <xf numFmtId="0" fontId="16"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165" fontId="15" fillId="0" borderId="0" xfId="15" applyNumberFormat="1" applyFont="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15" fillId="0" borderId="1" xfId="15" applyNumberFormat="1" applyFont="1" applyBorder="1" applyAlignment="1" quotePrefix="1">
      <alignment horizontal="center"/>
    </xf>
    <xf numFmtId="165" fontId="15" fillId="0" borderId="0" xfId="15" applyNumberFormat="1" applyFont="1" applyBorder="1" applyAlignment="1">
      <alignment/>
    </xf>
    <xf numFmtId="165" fontId="15" fillId="0" borderId="2" xfId="15" applyNumberFormat="1" applyFont="1" applyBorder="1" applyAlignment="1">
      <alignment/>
    </xf>
    <xf numFmtId="0" fontId="16" fillId="0" borderId="0" xfId="0" applyFont="1" applyBorder="1" applyAlignment="1">
      <alignment horizontal="center"/>
    </xf>
    <xf numFmtId="0" fontId="15" fillId="0" borderId="0" xfId="0" applyFont="1" applyFill="1" applyAlignment="1">
      <alignment/>
    </xf>
    <xf numFmtId="0" fontId="16" fillId="0" borderId="0" xfId="0" applyFont="1" applyFill="1" applyAlignment="1">
      <alignment horizontal="center"/>
    </xf>
    <xf numFmtId="165" fontId="17" fillId="0" borderId="0" xfId="15" applyNumberFormat="1"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xf>
    <xf numFmtId="0" fontId="15" fillId="0" borderId="3" xfId="0" applyFont="1" applyFill="1" applyBorder="1" applyAlignment="1">
      <alignment/>
    </xf>
    <xf numFmtId="0" fontId="15" fillId="0" borderId="3" xfId="0" applyFont="1" applyBorder="1" applyAlignment="1">
      <alignment horizontal="center"/>
    </xf>
    <xf numFmtId="165" fontId="15" fillId="0" borderId="4" xfId="15" applyNumberFormat="1" applyFont="1" applyBorder="1" applyAlignment="1">
      <alignment/>
    </xf>
    <xf numFmtId="165" fontId="15" fillId="0" borderId="1" xfId="15" applyNumberFormat="1" applyFont="1" applyBorder="1" applyAlignment="1">
      <alignment/>
    </xf>
    <xf numFmtId="0" fontId="15" fillId="0" borderId="0" xfId="0" applyFont="1" applyBorder="1" applyAlignment="1">
      <alignment horizontal="right"/>
    </xf>
    <xf numFmtId="0" fontId="15" fillId="0" borderId="0" xfId="0" applyFont="1" applyBorder="1" applyAlignment="1" quotePrefix="1">
      <alignment/>
    </xf>
    <xf numFmtId="165" fontId="17" fillId="0" borderId="0" xfId="15" applyNumberFormat="1" applyFont="1" applyFill="1" applyBorder="1" applyAlignment="1">
      <alignment/>
    </xf>
    <xf numFmtId="14" fontId="15" fillId="0" borderId="0" xfId="0" applyNumberFormat="1" applyFont="1" applyBorder="1" applyAlignment="1">
      <alignment horizontal="center"/>
    </xf>
    <xf numFmtId="3" fontId="15" fillId="0" borderId="0" xfId="0" applyNumberFormat="1" applyFont="1" applyBorder="1" applyAlignment="1">
      <alignment/>
    </xf>
    <xf numFmtId="43" fontId="15" fillId="0" borderId="0" xfId="0" applyNumberFormat="1" applyFont="1" applyBorder="1" applyAlignment="1">
      <alignment/>
    </xf>
    <xf numFmtId="0" fontId="15" fillId="2" borderId="0" xfId="0" applyFont="1" applyFill="1" applyBorder="1" applyAlignment="1" quotePrefix="1">
      <alignment/>
    </xf>
    <xf numFmtId="165" fontId="15" fillId="0" borderId="0" xfId="0" applyNumberFormat="1" applyFont="1" applyBorder="1" applyAlignment="1">
      <alignment/>
    </xf>
    <xf numFmtId="165" fontId="15" fillId="0" borderId="0" xfId="15" applyNumberFormat="1" applyFont="1" applyBorder="1" applyAlignment="1">
      <alignment horizontal="center"/>
    </xf>
    <xf numFmtId="165" fontId="0" fillId="0" borderId="3" xfId="15" applyNumberFormat="1" applyFont="1" applyBorder="1" applyAlignment="1">
      <alignment horizontal="center"/>
    </xf>
    <xf numFmtId="165" fontId="0" fillId="0" borderId="3" xfId="15" applyNumberFormat="1" applyFont="1" applyFill="1" applyBorder="1" applyAlignment="1">
      <alignment horizontal="center"/>
    </xf>
    <xf numFmtId="165" fontId="0" fillId="0" borderId="3" xfId="15" applyNumberFormat="1" applyFont="1" applyFill="1" applyBorder="1" applyAlignment="1">
      <alignment/>
    </xf>
    <xf numFmtId="0" fontId="0" fillId="0" borderId="0" xfId="0" applyFont="1" applyAlignment="1" quotePrefix="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18" fillId="0" borderId="0" xfId="15" applyNumberFormat="1" applyFont="1" applyFill="1" applyAlignment="1">
      <alignment horizontal="center"/>
    </xf>
    <xf numFmtId="16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xf>
    <xf numFmtId="165" fontId="3" fillId="0" borderId="5" xfId="15" applyNumberFormat="1" applyFont="1" applyFill="1" applyBorder="1" applyAlignment="1">
      <alignment horizontal="center"/>
    </xf>
    <xf numFmtId="165" fontId="3" fillId="0" borderId="0" xfId="15" applyNumberFormat="1" applyFont="1" applyFill="1" applyBorder="1" applyAlignment="1">
      <alignment horizontal="right"/>
    </xf>
    <xf numFmtId="165" fontId="15" fillId="0" borderId="0" xfId="15" applyNumberFormat="1" applyFont="1" applyBorder="1" applyAlignment="1" quotePrefix="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15" fillId="0" borderId="4" xfId="15" applyNumberFormat="1" applyFont="1" applyFill="1" applyBorder="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0" fontId="11"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65" fontId="0" fillId="0" borderId="6" xfId="15" applyNumberFormat="1" applyFont="1" applyFill="1" applyBorder="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0" fontId="0" fillId="0" borderId="0" xfId="0" applyFont="1" applyFill="1" applyAlignment="1" quotePrefix="1">
      <alignment/>
    </xf>
    <xf numFmtId="0" fontId="5" fillId="0" borderId="0" xfId="0" applyFont="1" applyFill="1" applyBorder="1" applyAlignment="1">
      <alignment/>
    </xf>
    <xf numFmtId="165" fontId="0" fillId="0" borderId="0" xfId="15" applyNumberFormat="1" applyFont="1" applyAlignment="1">
      <alignment/>
    </xf>
    <xf numFmtId="165" fontId="6" fillId="0" borderId="0" xfId="0" applyNumberFormat="1" applyFont="1" applyFill="1" applyAlignment="1">
      <alignment/>
    </xf>
    <xf numFmtId="165" fontId="0" fillId="0" borderId="0" xfId="0" applyNumberFormat="1" applyFill="1" applyAlignment="1">
      <alignment/>
    </xf>
    <xf numFmtId="165" fontId="10" fillId="0" borderId="0" xfId="0" applyNumberFormat="1" applyFont="1" applyFill="1" applyAlignment="1">
      <alignment/>
    </xf>
    <xf numFmtId="14" fontId="3" fillId="0" borderId="0" xfId="0" applyNumberFormat="1" applyFont="1" applyAlignment="1">
      <alignment horizontal="center"/>
    </xf>
    <xf numFmtId="14" fontId="3" fillId="0" borderId="0" xfId="15" applyNumberFormat="1" applyFont="1" applyFill="1" applyBorder="1" applyAlignment="1">
      <alignment horizontal="center"/>
    </xf>
    <xf numFmtId="0" fontId="21" fillId="0" borderId="0" xfId="0" applyFont="1" applyBorder="1" applyAlignment="1">
      <alignment/>
    </xf>
    <xf numFmtId="0" fontId="15" fillId="0" borderId="0" xfId="0" applyFont="1" applyAlignment="1">
      <alignment horizontal="justify" wrapText="1"/>
    </xf>
    <xf numFmtId="0" fontId="15" fillId="0" borderId="0" xfId="0" applyFont="1" applyAlignment="1">
      <alignment horizontal="justify"/>
    </xf>
    <xf numFmtId="0" fontId="16" fillId="0" borderId="0" xfId="0" applyFont="1" applyFill="1" applyAlignment="1">
      <alignment/>
    </xf>
    <xf numFmtId="0" fontId="15" fillId="0" borderId="0" xfId="0" applyFont="1" applyFill="1" applyAlignment="1">
      <alignment horizontal="center"/>
    </xf>
    <xf numFmtId="0" fontId="16" fillId="0" borderId="0" xfId="0" applyFont="1" applyFill="1" applyBorder="1" applyAlignment="1">
      <alignment/>
    </xf>
    <xf numFmtId="14" fontId="15" fillId="0" borderId="0" xfId="0" applyNumberFormat="1" applyFont="1" applyFill="1" applyAlignment="1">
      <alignment horizontal="center"/>
    </xf>
    <xf numFmtId="165" fontId="15" fillId="0" borderId="2" xfId="15" applyNumberFormat="1" applyFont="1" applyFill="1" applyBorder="1" applyAlignment="1">
      <alignment/>
    </xf>
    <xf numFmtId="165" fontId="15" fillId="0" borderId="0" xfId="15" applyNumberFormat="1" applyFont="1" applyFill="1" applyBorder="1" applyAlignment="1">
      <alignment/>
    </xf>
    <xf numFmtId="0" fontId="16" fillId="0" borderId="0" xfId="0" applyFont="1" applyFill="1" applyBorder="1" applyAlignment="1">
      <alignment horizontal="center"/>
    </xf>
    <xf numFmtId="165" fontId="17" fillId="0" borderId="0" xfId="15" applyNumberFormat="1" applyFont="1" applyFill="1" applyBorder="1" applyAlignment="1">
      <alignment horizontal="center"/>
    </xf>
    <xf numFmtId="3" fontId="15" fillId="0" borderId="1" xfId="0" applyNumberFormat="1" applyFont="1" applyFill="1" applyBorder="1" applyAlignment="1">
      <alignment/>
    </xf>
    <xf numFmtId="0" fontId="21" fillId="0" borderId="0" xfId="0" applyFont="1" applyFill="1" applyBorder="1" applyAlignment="1">
      <alignment horizontal="center"/>
    </xf>
    <xf numFmtId="0" fontId="21" fillId="0" borderId="0" xfId="0" applyFont="1" applyBorder="1" applyAlignment="1">
      <alignment horizontal="center"/>
    </xf>
    <xf numFmtId="0" fontId="15" fillId="0" borderId="0" xfId="0" applyFont="1" applyFill="1" applyAlignment="1">
      <alignment horizontal="justify" wrapText="1"/>
    </xf>
    <xf numFmtId="0" fontId="15" fillId="0" borderId="0" xfId="0" applyFont="1" applyFill="1" applyAlignment="1">
      <alignment horizontal="justify"/>
    </xf>
    <xf numFmtId="43" fontId="0" fillId="0" borderId="0" xfId="15" applyNumberFormat="1" applyFont="1" applyAlignment="1">
      <alignment/>
    </xf>
    <xf numFmtId="165" fontId="7" fillId="0" borderId="0" xfId="15" applyNumberFormat="1" applyFont="1" applyFill="1" applyAlignment="1">
      <alignment/>
    </xf>
    <xf numFmtId="165" fontId="9" fillId="0" borderId="0" xfId="15" applyNumberFormat="1" applyFont="1" applyFill="1" applyAlignment="1">
      <alignment/>
    </xf>
    <xf numFmtId="14" fontId="0" fillId="0" borderId="0" xfId="0" applyNumberFormat="1" applyFont="1" applyFill="1" applyAlignment="1" quotePrefix="1">
      <alignment horizontal="center"/>
    </xf>
    <xf numFmtId="14" fontId="15" fillId="0" borderId="0" xfId="0" applyNumberFormat="1" applyFont="1" applyFill="1" applyAlignment="1" quotePrefix="1">
      <alignment horizontal="center"/>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0" fontId="3" fillId="0" borderId="5" xfId="0" applyFont="1" applyFill="1" applyBorder="1" applyAlignment="1">
      <alignment/>
    </xf>
    <xf numFmtId="165" fontId="22" fillId="0" borderId="0" xfId="15" applyNumberFormat="1" applyFont="1" applyFill="1" applyBorder="1" applyAlignment="1">
      <alignment horizontal="center"/>
    </xf>
    <xf numFmtId="43" fontId="0" fillId="0" borderId="0" xfId="15" applyNumberFormat="1" applyFont="1" applyFill="1" applyAlignment="1">
      <alignment/>
    </xf>
    <xf numFmtId="165" fontId="15" fillId="0" borderId="3" xfId="15" applyNumberFormat="1" applyFont="1" applyFill="1" applyBorder="1" applyAlignment="1">
      <alignment/>
    </xf>
    <xf numFmtId="165" fontId="15" fillId="0" borderId="1" xfId="15" applyNumberFormat="1" applyFont="1" applyFill="1" applyBorder="1" applyAlignment="1" quotePrefix="1">
      <alignment horizontal="center"/>
    </xf>
    <xf numFmtId="165" fontId="15" fillId="0" borderId="3" xfId="15" applyNumberFormat="1" applyFont="1" applyBorder="1" applyAlignment="1">
      <alignment/>
    </xf>
    <xf numFmtId="165" fontId="17" fillId="0" borderId="0" xfId="15" applyNumberFormat="1" applyFont="1" applyFill="1" applyAlignment="1">
      <alignment horizontal="center"/>
    </xf>
    <xf numFmtId="165" fontId="15" fillId="0" borderId="1" xfId="15" applyNumberFormat="1" applyFont="1" applyFill="1" applyBorder="1" applyAlignment="1">
      <alignment/>
    </xf>
    <xf numFmtId="43" fontId="15" fillId="0" borderId="1" xfId="0" applyNumberFormat="1" applyFont="1" applyFill="1" applyBorder="1" applyAlignment="1">
      <alignment/>
    </xf>
    <xf numFmtId="14" fontId="3" fillId="0" borderId="0" xfId="15" applyNumberFormat="1" applyFont="1" applyFill="1" applyAlignment="1">
      <alignment horizontal="center"/>
    </xf>
    <xf numFmtId="0" fontId="24" fillId="0" borderId="0" xfId="0" applyFont="1" applyAlignment="1">
      <alignment/>
    </xf>
    <xf numFmtId="15" fontId="0" fillId="0" borderId="0" xfId="0" applyNumberFormat="1" applyFont="1" applyFill="1" applyBorder="1" applyAlignment="1" quotePrefix="1">
      <alignment/>
    </xf>
    <xf numFmtId="165" fontId="0" fillId="0" borderId="0" xfId="15" applyNumberFormat="1" applyFont="1" applyFill="1" applyBorder="1" applyAlignment="1">
      <alignment horizontal="left"/>
    </xf>
    <xf numFmtId="0" fontId="0" fillId="0" borderId="0" xfId="0" applyFont="1" applyFill="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15" fillId="0" borderId="0" xfId="0" applyFont="1" applyFill="1" applyAlignment="1">
      <alignment horizontal="justify" wrapText="1"/>
    </xf>
    <xf numFmtId="0" fontId="15" fillId="0" borderId="0" xfId="0" applyFont="1" applyFill="1" applyAlignment="1">
      <alignment horizontal="justify" wrapText="1"/>
    </xf>
    <xf numFmtId="0" fontId="15" fillId="0" borderId="0" xfId="0" applyFont="1" applyFill="1" applyAlignment="1">
      <alignment horizontal="justify"/>
    </xf>
    <xf numFmtId="0" fontId="0" fillId="0" borderId="0" xfId="0" applyFont="1" applyAlignment="1">
      <alignment horizontal="justify"/>
    </xf>
    <xf numFmtId="0" fontId="0" fillId="0" borderId="0" xfId="0" applyFont="1" applyAlignment="1">
      <alignment/>
    </xf>
    <xf numFmtId="0" fontId="15" fillId="0" borderId="0" xfId="0" applyFont="1" applyFill="1" applyAlignment="1">
      <alignment horizontal="justify"/>
    </xf>
    <xf numFmtId="0" fontId="15" fillId="0" borderId="0" xfId="0" applyFont="1" applyAlignment="1">
      <alignment horizontal="center" wrapText="1"/>
    </xf>
    <xf numFmtId="0" fontId="15" fillId="0" borderId="0" xfId="0" applyFont="1" applyAlignment="1">
      <alignment horizontal="justify" wrapText="1"/>
    </xf>
    <xf numFmtId="0" fontId="15" fillId="0" borderId="0" xfId="0" applyFont="1" applyAlignment="1">
      <alignment horizontal="justify"/>
    </xf>
    <xf numFmtId="0" fontId="15" fillId="0" borderId="0" xfId="0" applyFont="1" applyAlignment="1">
      <alignment horizontal="center"/>
    </xf>
    <xf numFmtId="0" fontId="15" fillId="0" borderId="0" xfId="0" applyFont="1" applyBorder="1" applyAlignment="1">
      <alignment horizontal="center"/>
    </xf>
    <xf numFmtId="165" fontId="15" fillId="0" borderId="0" xfId="15" applyNumberFormat="1" applyFont="1" applyAlignment="1">
      <alignment horizontal="center"/>
    </xf>
    <xf numFmtId="0" fontId="15" fillId="0" borderId="0" xfId="0" applyFont="1" applyAlignment="1">
      <alignment horizontal="justify"/>
    </xf>
    <xf numFmtId="0" fontId="23"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Yeoh%20Doc\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Yeoh%20Doc\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eoh%20Doc\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Yeoh%20Doc\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1"/>
  <sheetViews>
    <sheetView showGridLines="0" tabSelected="1" workbookViewId="0" topLeftCell="A42">
      <selection activeCell="I49" sqref="I49"/>
    </sheetView>
  </sheetViews>
  <sheetFormatPr defaultColWidth="9.140625" defaultRowHeight="12.75"/>
  <cols>
    <col min="1" max="4" width="3.7109375" style="10" customWidth="1"/>
    <col min="5" max="5" width="21.7109375" style="10" customWidth="1"/>
    <col min="6" max="6" width="18.7109375" style="102" customWidth="1"/>
    <col min="7" max="7" width="16.7109375" style="10" customWidth="1"/>
    <col min="8" max="8" width="2.00390625" style="10" customWidth="1"/>
    <col min="9" max="9" width="17.421875" style="10" customWidth="1"/>
    <col min="10" max="10" width="16.8515625" style="10" customWidth="1"/>
    <col min="11" max="11" width="17.421875" style="10" customWidth="1"/>
    <col min="12" max="16384" width="9.140625" style="10" customWidth="1"/>
  </cols>
  <sheetData>
    <row r="1" spans="1:8" ht="22.5" customHeight="1">
      <c r="A1" s="1" t="s">
        <v>274</v>
      </c>
      <c r="E1" s="10"/>
      <c r="H1" s="7"/>
    </row>
    <row r="2" spans="1:8" ht="10.5" customHeight="1">
      <c r="A2" s="159" t="s">
        <v>275</v>
      </c>
      <c r="E2" s="10"/>
      <c r="H2" s="7"/>
    </row>
    <row r="3" spans="1:6" ht="15" customHeight="1">
      <c r="A3" s="10" t="s">
        <v>179</v>
      </c>
      <c r="C3" s="111"/>
      <c r="D3" s="111"/>
      <c r="E3" s="111"/>
      <c r="F3" s="142"/>
    </row>
    <row r="4" spans="1:6" ht="14.25" customHeight="1">
      <c r="A4" s="10" t="s">
        <v>265</v>
      </c>
      <c r="B4" s="111"/>
      <c r="C4" s="111"/>
      <c r="D4" s="111"/>
      <c r="E4" s="111"/>
      <c r="F4" s="142"/>
    </row>
    <row r="5" spans="1:6" ht="16.5" customHeight="1">
      <c r="A5" s="10" t="s">
        <v>180</v>
      </c>
      <c r="B5" s="111"/>
      <c r="C5" s="111"/>
      <c r="D5" s="111"/>
      <c r="E5" s="111"/>
      <c r="F5" s="142"/>
    </row>
    <row r="6" spans="1:6" ht="14.25" customHeight="1">
      <c r="A6" s="110"/>
      <c r="B6" s="111"/>
      <c r="C6" s="111"/>
      <c r="D6" s="111"/>
      <c r="E6" s="111"/>
      <c r="F6" s="142"/>
    </row>
    <row r="8" spans="1:11" ht="12.75">
      <c r="A8" s="10" t="s">
        <v>5</v>
      </c>
      <c r="G8" s="5"/>
      <c r="H8" s="5"/>
      <c r="I8" s="5"/>
      <c r="J8" s="5"/>
      <c r="K8" s="5"/>
    </row>
    <row r="9" spans="7:11" ht="12.75">
      <c r="G9" s="5"/>
      <c r="H9" s="5"/>
      <c r="I9" s="5"/>
      <c r="J9" s="5"/>
      <c r="K9" s="5"/>
    </row>
    <row r="10" spans="7:11" ht="12.75">
      <c r="G10" s="5"/>
      <c r="H10" s="5"/>
      <c r="I10" s="5"/>
      <c r="J10" s="5"/>
      <c r="K10" s="5"/>
    </row>
    <row r="11" spans="7:11" ht="12.75">
      <c r="G11" s="162"/>
      <c r="H11" s="162"/>
      <c r="I11" s="162"/>
      <c r="J11" s="162"/>
      <c r="K11" s="162"/>
    </row>
    <row r="12" spans="6:11" ht="12.75">
      <c r="F12" s="162" t="s">
        <v>105</v>
      </c>
      <c r="G12" s="162"/>
      <c r="H12" s="5"/>
      <c r="I12" s="162" t="s">
        <v>106</v>
      </c>
      <c r="J12" s="162"/>
      <c r="K12" s="5"/>
    </row>
    <row r="13" spans="6:11" ht="12.75">
      <c r="F13" s="11" t="s">
        <v>107</v>
      </c>
      <c r="G13" s="5" t="s">
        <v>108</v>
      </c>
      <c r="H13" s="5"/>
      <c r="I13" s="5" t="s">
        <v>107</v>
      </c>
      <c r="J13" s="5" t="s">
        <v>108</v>
      </c>
      <c r="K13" s="5"/>
    </row>
    <row r="14" spans="6:11" ht="12.75">
      <c r="F14" s="11" t="s">
        <v>109</v>
      </c>
      <c r="G14" s="5" t="s">
        <v>110</v>
      </c>
      <c r="H14" s="5"/>
      <c r="I14" s="5" t="s">
        <v>109</v>
      </c>
      <c r="J14" s="5" t="s">
        <v>110</v>
      </c>
      <c r="K14" s="6"/>
    </row>
    <row r="15" spans="6:11" ht="12.75">
      <c r="F15" s="11" t="s">
        <v>111</v>
      </c>
      <c r="G15" s="5" t="s">
        <v>111</v>
      </c>
      <c r="H15" s="5"/>
      <c r="I15" s="5" t="s">
        <v>112</v>
      </c>
      <c r="J15" s="5" t="s">
        <v>113</v>
      </c>
      <c r="K15" s="5"/>
    </row>
    <row r="16" spans="6:11" ht="12.75">
      <c r="F16" s="144" t="s">
        <v>260</v>
      </c>
      <c r="G16" s="144" t="s">
        <v>271</v>
      </c>
      <c r="H16" s="6"/>
      <c r="I16" s="144" t="s">
        <v>260</v>
      </c>
      <c r="J16" s="144" t="s">
        <v>271</v>
      </c>
      <c r="K16" s="5"/>
    </row>
    <row r="17" spans="6:11" ht="12.75">
      <c r="F17" s="11" t="s">
        <v>114</v>
      </c>
      <c r="G17" s="5" t="s">
        <v>114</v>
      </c>
      <c r="H17" s="5"/>
      <c r="I17" s="5" t="s">
        <v>114</v>
      </c>
      <c r="J17" s="5" t="s">
        <v>114</v>
      </c>
      <c r="K17" s="5"/>
    </row>
    <row r="18" spans="7:11" ht="12.75">
      <c r="G18" s="13"/>
      <c r="H18" s="13"/>
      <c r="I18" s="13"/>
      <c r="J18" s="15"/>
      <c r="K18" s="13"/>
    </row>
    <row r="19" spans="7:11" ht="12.75">
      <c r="G19" s="13"/>
      <c r="H19" s="13"/>
      <c r="I19" s="13"/>
      <c r="J19" s="15"/>
      <c r="K19" s="13"/>
    </row>
    <row r="20" spans="1:11" ht="12.75">
      <c r="A20" s="10" t="s">
        <v>115</v>
      </c>
      <c r="F20" s="102">
        <v>61721</v>
      </c>
      <c r="G20" s="14">
        <v>55278</v>
      </c>
      <c r="H20" s="13"/>
      <c r="I20" s="13">
        <v>118065</v>
      </c>
      <c r="J20" s="14">
        <v>108745</v>
      </c>
      <c r="K20" s="13"/>
    </row>
    <row r="21" spans="7:11" ht="12.75">
      <c r="G21" s="102"/>
      <c r="H21" s="13"/>
      <c r="I21" s="13"/>
      <c r="J21" s="13"/>
      <c r="K21" s="13"/>
    </row>
    <row r="22" spans="1:11" ht="12.75">
      <c r="A22" s="10" t="s">
        <v>118</v>
      </c>
      <c r="F22" s="13">
        <f>F27-F20-F24</f>
        <v>-62561</v>
      </c>
      <c r="G22" s="13">
        <f>G27-G20-G24</f>
        <v>-54834</v>
      </c>
      <c r="H22" s="12"/>
      <c r="I22" s="13">
        <f>I27-I20-I24</f>
        <v>-128459</v>
      </c>
      <c r="J22" s="13">
        <f>J27-J20-J24</f>
        <v>-108680</v>
      </c>
      <c r="K22" s="13"/>
    </row>
    <row r="23" spans="7:11" ht="12.75">
      <c r="G23" s="102"/>
      <c r="H23" s="13"/>
      <c r="I23" s="13"/>
      <c r="J23" s="13"/>
      <c r="K23" s="13"/>
    </row>
    <row r="24" spans="1:11" ht="12.75">
      <c r="A24" s="10" t="s">
        <v>119</v>
      </c>
      <c r="F24" s="102">
        <v>1668</v>
      </c>
      <c r="G24" s="14">
        <v>685</v>
      </c>
      <c r="H24" s="13"/>
      <c r="I24" s="13">
        <v>2343</v>
      </c>
      <c r="J24" s="14">
        <v>1462</v>
      </c>
      <c r="K24" s="13"/>
    </row>
    <row r="25" spans="6:11" ht="12.75">
      <c r="F25" s="77"/>
      <c r="G25" s="77"/>
      <c r="H25" s="13"/>
      <c r="I25" s="76"/>
      <c r="J25" s="76"/>
      <c r="K25" s="13"/>
    </row>
    <row r="26" spans="7:11" ht="12.75">
      <c r="G26" s="102"/>
      <c r="H26" s="13"/>
      <c r="I26" s="13"/>
      <c r="J26" s="13"/>
      <c r="K26" s="13"/>
    </row>
    <row r="27" spans="1:11" ht="12.75">
      <c r="A27" s="10" t="s">
        <v>129</v>
      </c>
      <c r="F27" s="13">
        <f>F34-F31-F29</f>
        <v>828</v>
      </c>
      <c r="G27" s="13">
        <f>G34-G31-G29</f>
        <v>1129</v>
      </c>
      <c r="H27" s="13"/>
      <c r="I27" s="13">
        <f>I34-I31-I29</f>
        <v>-8051</v>
      </c>
      <c r="J27" s="13">
        <f>J34-J31-J29</f>
        <v>1527</v>
      </c>
      <c r="K27" s="13"/>
    </row>
    <row r="28" spans="7:11" ht="12.75">
      <c r="G28" s="102"/>
      <c r="H28" s="13"/>
      <c r="I28" s="13"/>
      <c r="J28" s="13"/>
      <c r="K28" s="13"/>
    </row>
    <row r="29" spans="1:11" ht="12.75">
      <c r="A29" s="10" t="s">
        <v>120</v>
      </c>
      <c r="F29" s="102">
        <v>-392</v>
      </c>
      <c r="G29" s="14">
        <v>-299</v>
      </c>
      <c r="H29" s="13"/>
      <c r="I29" s="13">
        <v>-799</v>
      </c>
      <c r="J29" s="14">
        <v>-549</v>
      </c>
      <c r="K29" s="13"/>
    </row>
    <row r="30" spans="7:11" ht="12.75">
      <c r="G30" s="14"/>
      <c r="H30" s="13"/>
      <c r="I30" s="13"/>
      <c r="J30" s="14"/>
      <c r="K30" s="13"/>
    </row>
    <row r="31" spans="1:11" ht="12.75">
      <c r="A31" s="10" t="s">
        <v>1</v>
      </c>
      <c r="F31" s="102">
        <v>1381</v>
      </c>
      <c r="G31" s="14">
        <v>1812</v>
      </c>
      <c r="H31" s="13"/>
      <c r="I31" s="13">
        <v>3344</v>
      </c>
      <c r="J31" s="14">
        <v>3238</v>
      </c>
      <c r="K31" s="13"/>
    </row>
    <row r="32" spans="1:11" ht="12.75">
      <c r="A32" s="10" t="s">
        <v>2</v>
      </c>
      <c r="F32" s="77"/>
      <c r="G32" s="77"/>
      <c r="H32" s="13"/>
      <c r="I32" s="76"/>
      <c r="J32" s="75"/>
      <c r="K32" s="13"/>
    </row>
    <row r="33" spans="7:11" ht="12.75">
      <c r="G33" s="102"/>
      <c r="H33" s="13"/>
      <c r="I33" s="13"/>
      <c r="J33" s="14"/>
      <c r="K33" s="13"/>
    </row>
    <row r="34" spans="1:11" ht="12.75">
      <c r="A34" s="10" t="s">
        <v>28</v>
      </c>
      <c r="F34" s="13">
        <v>1817</v>
      </c>
      <c r="G34" s="13">
        <v>2642</v>
      </c>
      <c r="H34" s="13"/>
      <c r="I34" s="13">
        <v>-5506</v>
      </c>
      <c r="J34" s="13">
        <v>4216</v>
      </c>
      <c r="K34" s="13"/>
    </row>
    <row r="35" spans="7:11" ht="12.75">
      <c r="G35" s="119"/>
      <c r="H35" s="13"/>
      <c r="I35" s="13"/>
      <c r="J35" s="13"/>
      <c r="K35" s="13"/>
    </row>
    <row r="36" spans="1:11" ht="12.75">
      <c r="A36" s="10" t="s">
        <v>121</v>
      </c>
      <c r="F36" s="102">
        <v>477</v>
      </c>
      <c r="G36" s="14">
        <v>-489</v>
      </c>
      <c r="H36" s="13"/>
      <c r="I36" s="13">
        <v>240</v>
      </c>
      <c r="J36" s="14">
        <v>-960</v>
      </c>
      <c r="K36" s="13"/>
    </row>
    <row r="37" spans="6:11" ht="12.75">
      <c r="F37" s="77"/>
      <c r="G37" s="77"/>
      <c r="H37" s="13"/>
      <c r="I37" s="76"/>
      <c r="J37" s="76"/>
      <c r="K37" s="13"/>
    </row>
    <row r="38" spans="7:11" ht="12.75">
      <c r="G38" s="102"/>
      <c r="H38" s="13"/>
      <c r="I38" s="13"/>
      <c r="J38" s="13"/>
      <c r="K38" s="13"/>
    </row>
    <row r="39" spans="1:11" ht="12.75">
      <c r="A39" s="10" t="s">
        <v>29</v>
      </c>
      <c r="F39" s="13">
        <f>SUM(F34:F38)</f>
        <v>2294</v>
      </c>
      <c r="G39" s="13">
        <f>SUM(G34:G38)</f>
        <v>2153</v>
      </c>
      <c r="H39" s="13"/>
      <c r="I39" s="13">
        <f>SUM(I34:I38)</f>
        <v>-5266</v>
      </c>
      <c r="J39" s="13">
        <f>SUM(J34:J38)</f>
        <v>3256</v>
      </c>
      <c r="K39" s="13"/>
    </row>
    <row r="40" spans="7:11" ht="12.75">
      <c r="G40" s="102"/>
      <c r="H40" s="13"/>
      <c r="I40" s="13"/>
      <c r="J40" s="13"/>
      <c r="K40" s="13"/>
    </row>
    <row r="41" spans="1:11" ht="12.75">
      <c r="A41" s="10" t="s">
        <v>122</v>
      </c>
      <c r="F41" s="102">
        <v>0</v>
      </c>
      <c r="G41" s="102">
        <v>0</v>
      </c>
      <c r="H41" s="13"/>
      <c r="I41" s="13">
        <v>0</v>
      </c>
      <c r="J41" s="13">
        <v>0</v>
      </c>
      <c r="K41" s="15"/>
    </row>
    <row r="42" spans="6:11" ht="12.75">
      <c r="F42" s="77"/>
      <c r="G42" s="77"/>
      <c r="H42" s="13"/>
      <c r="I42" s="76"/>
      <c r="J42" s="76"/>
      <c r="K42" s="13"/>
    </row>
    <row r="43" spans="7:11" ht="12.75">
      <c r="G43" s="102"/>
      <c r="H43" s="13"/>
      <c r="I43" s="13"/>
      <c r="J43" s="13"/>
      <c r="K43" s="13"/>
    </row>
    <row r="44" spans="1:11" ht="12.75">
      <c r="A44" s="10" t="s">
        <v>116</v>
      </c>
      <c r="F44" s="13">
        <f>SUM(F39:F43)</f>
        <v>2294</v>
      </c>
      <c r="G44" s="13">
        <f>SUM(G39:G43)</f>
        <v>2153</v>
      </c>
      <c r="H44" s="13"/>
      <c r="I44" s="13">
        <f>SUM(I39:I43)</f>
        <v>-5266</v>
      </c>
      <c r="J44" s="13">
        <f>SUM(J39:J43)</f>
        <v>3256</v>
      </c>
      <c r="K44" s="13"/>
    </row>
    <row r="45" spans="2:11" ht="13.5" thickBot="1">
      <c r="B45" s="117"/>
      <c r="F45" s="80"/>
      <c r="G45" s="80"/>
      <c r="H45" s="13"/>
      <c r="I45" s="79"/>
      <c r="J45" s="79"/>
      <c r="K45" s="13"/>
    </row>
    <row r="46" spans="7:11" ht="13.5" thickTop="1">
      <c r="G46" s="13"/>
      <c r="H46" s="13"/>
      <c r="I46" s="13"/>
      <c r="J46" s="15"/>
      <c r="K46" s="15"/>
    </row>
    <row r="47" spans="1:11" ht="12.75">
      <c r="A47" s="10" t="s">
        <v>258</v>
      </c>
      <c r="G47" s="13"/>
      <c r="H47" s="13"/>
      <c r="I47" s="13"/>
      <c r="J47" s="15"/>
      <c r="K47" s="13"/>
    </row>
    <row r="48" spans="7:11" ht="12.75">
      <c r="G48" s="13"/>
      <c r="H48" s="13"/>
      <c r="I48" s="13"/>
      <c r="J48" s="15"/>
      <c r="K48" s="13"/>
    </row>
    <row r="49" spans="1:11" ht="12.75">
      <c r="A49" s="10" t="s">
        <v>123</v>
      </c>
      <c r="B49" s="10" t="s">
        <v>124</v>
      </c>
      <c r="F49" s="151">
        <v>0.92</v>
      </c>
      <c r="G49" s="141">
        <v>0.86</v>
      </c>
      <c r="H49" s="81"/>
      <c r="I49" s="81">
        <v>-2.1</v>
      </c>
      <c r="J49" s="89">
        <v>1.3</v>
      </c>
      <c r="K49" s="13"/>
    </row>
    <row r="50" spans="7:11" ht="12.75">
      <c r="G50" s="13"/>
      <c r="H50" s="13"/>
      <c r="I50" s="13"/>
      <c r="J50" s="15"/>
      <c r="K50" s="13"/>
    </row>
    <row r="51" spans="1:11" ht="12.75">
      <c r="A51" s="10" t="s">
        <v>125</v>
      </c>
      <c r="B51" s="10" t="s">
        <v>126</v>
      </c>
      <c r="F51" s="83" t="s">
        <v>127</v>
      </c>
      <c r="G51" s="83" t="s">
        <v>127</v>
      </c>
      <c r="H51" s="83"/>
      <c r="I51" s="83" t="s">
        <v>127</v>
      </c>
      <c r="J51" s="83" t="s">
        <v>127</v>
      </c>
      <c r="K51" s="13"/>
    </row>
    <row r="52" spans="6:11" ht="12.75">
      <c r="F52" s="83"/>
      <c r="G52" s="83"/>
      <c r="H52" s="83"/>
      <c r="I52" s="83"/>
      <c r="J52" s="83"/>
      <c r="K52" s="13"/>
    </row>
    <row r="53" spans="6:11" ht="12.75">
      <c r="F53" s="83"/>
      <c r="G53" s="83"/>
      <c r="H53" s="83"/>
      <c r="I53" s="83"/>
      <c r="J53" s="83"/>
      <c r="K53" s="13"/>
    </row>
    <row r="54" spans="1:11" ht="12.75">
      <c r="A54" s="10" t="s">
        <v>19</v>
      </c>
      <c r="G54" s="13"/>
      <c r="H54" s="13"/>
      <c r="I54" s="13"/>
      <c r="J54" s="15"/>
      <c r="K54" s="13"/>
    </row>
    <row r="55" spans="7:11" ht="12.75">
      <c r="G55" s="13"/>
      <c r="H55" s="13"/>
      <c r="I55" s="13"/>
      <c r="J55" s="15"/>
      <c r="K55" s="13"/>
    </row>
    <row r="56" spans="7:11" ht="12.75">
      <c r="G56" s="13"/>
      <c r="H56" s="13"/>
      <c r="I56" s="13"/>
      <c r="J56" s="15"/>
      <c r="K56" s="13"/>
    </row>
    <row r="57" spans="1:11" ht="12.75">
      <c r="A57" s="112" t="s">
        <v>128</v>
      </c>
      <c r="B57" s="112"/>
      <c r="C57" s="112"/>
      <c r="D57" s="112"/>
      <c r="E57" s="112"/>
      <c r="F57" s="143"/>
      <c r="G57" s="13"/>
      <c r="H57" s="13"/>
      <c r="I57" s="13"/>
      <c r="J57" s="13"/>
      <c r="K57" s="13"/>
    </row>
    <row r="58" spans="1:11" ht="12.75">
      <c r="A58" s="112" t="s">
        <v>70</v>
      </c>
      <c r="B58" s="112"/>
      <c r="C58" s="112"/>
      <c r="D58" s="112"/>
      <c r="E58" s="112"/>
      <c r="F58" s="143"/>
      <c r="G58" s="84"/>
      <c r="H58" s="84"/>
      <c r="I58" s="84"/>
      <c r="J58" s="86"/>
      <c r="K58" s="84"/>
    </row>
    <row r="59" spans="6:11" ht="12.75">
      <c r="F59" s="102" t="s">
        <v>22</v>
      </c>
      <c r="G59" s="86"/>
      <c r="H59" s="86"/>
      <c r="I59" s="86"/>
      <c r="J59" s="86"/>
      <c r="K59" s="86"/>
    </row>
    <row r="60" spans="7:11" ht="12.75">
      <c r="G60" s="160"/>
      <c r="H60" s="86"/>
      <c r="I60" s="86"/>
      <c r="J60" s="86"/>
      <c r="K60" s="86"/>
    </row>
    <row r="61" spans="7:11" ht="12.75">
      <c r="G61" s="13"/>
      <c r="H61" s="13"/>
      <c r="I61" s="13"/>
      <c r="J61" s="15"/>
      <c r="K61" s="13"/>
    </row>
    <row r="62" spans="7:11" ht="12.75">
      <c r="G62" s="13"/>
      <c r="H62" s="13"/>
      <c r="I62" s="13"/>
      <c r="J62" s="15"/>
      <c r="K62" s="13"/>
    </row>
    <row r="63" spans="7:11" ht="12.75">
      <c r="G63" s="13"/>
      <c r="H63" s="13"/>
      <c r="I63" s="13"/>
      <c r="J63" s="15"/>
      <c r="K63" s="13"/>
    </row>
    <row r="64" spans="7:11" ht="12.75">
      <c r="G64" s="161"/>
      <c r="H64" s="13"/>
      <c r="I64" s="13"/>
      <c r="J64" s="15"/>
      <c r="K64" s="13"/>
    </row>
    <row r="65" spans="7:11" ht="12.75">
      <c r="G65" s="161"/>
      <c r="H65" s="13"/>
      <c r="I65" s="13"/>
      <c r="J65" s="15"/>
      <c r="K65" s="13"/>
    </row>
    <row r="66" spans="7:11" ht="12.75">
      <c r="G66" s="13"/>
      <c r="H66" s="13"/>
      <c r="I66" s="13"/>
      <c r="J66" s="15"/>
      <c r="K66" s="13"/>
    </row>
    <row r="67" spans="7:11" ht="12.75">
      <c r="G67" s="13"/>
      <c r="H67" s="13"/>
      <c r="I67" s="13"/>
      <c r="J67" s="15"/>
      <c r="K67" s="13"/>
    </row>
    <row r="68" spans="7:11" ht="12.75">
      <c r="G68" s="13"/>
      <c r="H68" s="13"/>
      <c r="I68" s="13"/>
      <c r="J68" s="15"/>
      <c r="K68" s="13"/>
    </row>
    <row r="69" spans="7:11" ht="12.75">
      <c r="G69" s="13"/>
      <c r="H69" s="13"/>
      <c r="I69" s="13"/>
      <c r="J69" s="15"/>
      <c r="K69" s="13"/>
    </row>
    <row r="70" spans="7:11" ht="12.75">
      <c r="G70" s="86"/>
      <c r="H70" s="86"/>
      <c r="I70" s="84"/>
      <c r="J70" s="86"/>
      <c r="K70" s="84"/>
    </row>
    <row r="71" spans="7:11" ht="12.75">
      <c r="G71" s="86"/>
      <c r="H71" s="86"/>
      <c r="I71" s="84"/>
      <c r="J71" s="86"/>
      <c r="K71" s="84"/>
    </row>
    <row r="72" spans="7:11" ht="12.75">
      <c r="G72" s="86"/>
      <c r="H72" s="86"/>
      <c r="I72" s="84"/>
      <c r="J72" s="86"/>
      <c r="K72" s="84"/>
    </row>
    <row r="73" spans="7:11" ht="12.75">
      <c r="G73" s="86"/>
      <c r="H73" s="86"/>
      <c r="I73" s="84"/>
      <c r="J73" s="86"/>
      <c r="K73" s="84"/>
    </row>
    <row r="74" spans="7:11" ht="12.75">
      <c r="G74" s="86"/>
      <c r="H74" s="86"/>
      <c r="I74" s="84"/>
      <c r="J74" s="86"/>
      <c r="K74" s="84"/>
    </row>
    <row r="75" spans="7:11" ht="12.75">
      <c r="G75" s="86"/>
      <c r="H75" s="86"/>
      <c r="I75" s="84"/>
      <c r="J75" s="86"/>
      <c r="K75" s="84"/>
    </row>
    <row r="76" spans="7:11" ht="12.75">
      <c r="G76" s="86"/>
      <c r="H76" s="86"/>
      <c r="I76" s="84"/>
      <c r="J76" s="86"/>
      <c r="K76" s="84"/>
    </row>
    <row r="77" spans="7:11" ht="12.75">
      <c r="G77" s="88"/>
      <c r="H77" s="88"/>
      <c r="I77" s="103"/>
      <c r="J77" s="89"/>
      <c r="K77" s="81"/>
    </row>
    <row r="78" spans="7:11" ht="12.75">
      <c r="G78" s="88"/>
      <c r="H78" s="88"/>
      <c r="I78" s="103"/>
      <c r="J78" s="88"/>
      <c r="K78" s="103"/>
    </row>
    <row r="79" spans="7:11" ht="12.75">
      <c r="G79" s="91"/>
      <c r="H79" s="91"/>
      <c r="I79" s="91"/>
      <c r="J79" s="91"/>
      <c r="K79" s="91"/>
    </row>
    <row r="80" spans="7:11" ht="12.75">
      <c r="G80" s="86"/>
      <c r="H80" s="86"/>
      <c r="I80" s="86"/>
      <c r="J80" s="86"/>
      <c r="K80" s="86"/>
    </row>
    <row r="81" spans="7:11" ht="12.75">
      <c r="G81" s="86"/>
      <c r="H81" s="86"/>
      <c r="I81" s="86"/>
      <c r="J81" s="86"/>
      <c r="K81" s="86"/>
    </row>
    <row r="82" spans="7:11" ht="12.75">
      <c r="G82" s="88"/>
      <c r="H82" s="88"/>
      <c r="I82" s="88"/>
      <c r="J82" s="88"/>
      <c r="K82" s="88"/>
    </row>
    <row r="83" spans="7:11" ht="12.75">
      <c r="G83" s="86"/>
      <c r="H83" s="86"/>
      <c r="I83" s="86"/>
      <c r="J83" s="86"/>
      <c r="K83" s="86"/>
    </row>
    <row r="84" spans="7:11" ht="12.75">
      <c r="G84" s="86"/>
      <c r="H84" s="86"/>
      <c r="I84" s="86"/>
      <c r="J84" s="86"/>
      <c r="K84" s="86"/>
    </row>
    <row r="85" spans="7:11" ht="12.75">
      <c r="G85" s="86"/>
      <c r="H85" s="86"/>
      <c r="I85" s="86"/>
      <c r="J85" s="86"/>
      <c r="K85" s="86"/>
    </row>
    <row r="86" spans="7:11" ht="12.75">
      <c r="G86" s="86"/>
      <c r="H86" s="86"/>
      <c r="I86" s="86"/>
      <c r="J86" s="86"/>
      <c r="K86" s="86"/>
    </row>
    <row r="87" spans="7:11" ht="12.75">
      <c r="G87" s="86"/>
      <c r="H87" s="86"/>
      <c r="I87" s="86"/>
      <c r="J87" s="86"/>
      <c r="K87" s="86"/>
    </row>
    <row r="88" spans="7:11" ht="12.75">
      <c r="G88" s="86"/>
      <c r="H88" s="86"/>
      <c r="I88" s="86"/>
      <c r="J88" s="86"/>
      <c r="K88" s="86"/>
    </row>
    <row r="89" spans="7:11" ht="12.75">
      <c r="G89" s="86"/>
      <c r="H89" s="86"/>
      <c r="I89" s="86"/>
      <c r="J89" s="86"/>
      <c r="K89" s="86"/>
    </row>
    <row r="90" spans="7:11" ht="12.75">
      <c r="G90" s="86"/>
      <c r="H90" s="86"/>
      <c r="I90" s="86"/>
      <c r="J90" s="86"/>
      <c r="K90" s="86"/>
    </row>
    <row r="91" spans="7:11" ht="12.75">
      <c r="G91" s="88"/>
      <c r="H91" s="88"/>
      <c r="I91" s="103"/>
      <c r="J91" s="88"/>
      <c r="K91" s="103"/>
    </row>
    <row r="92" spans="7:11" ht="12.75">
      <c r="G92" s="88"/>
      <c r="H92" s="88"/>
      <c r="I92" s="103"/>
      <c r="J92" s="88"/>
      <c r="K92" s="103"/>
    </row>
    <row r="93" spans="7:11" ht="12.75">
      <c r="G93" s="88"/>
      <c r="H93" s="88"/>
      <c r="I93" s="103"/>
      <c r="J93" s="88"/>
      <c r="K93" s="103"/>
    </row>
    <row r="94" spans="7:11" ht="12.75">
      <c r="G94" s="88"/>
      <c r="H94" s="88"/>
      <c r="I94" s="103"/>
      <c r="J94" s="88"/>
      <c r="K94" s="103"/>
    </row>
    <row r="95" spans="7:11" ht="12.75">
      <c r="G95" s="88"/>
      <c r="H95" s="88"/>
      <c r="I95" s="103"/>
      <c r="J95" s="88"/>
      <c r="K95" s="103"/>
    </row>
    <row r="96" spans="7:11" ht="12.75">
      <c r="G96" s="88"/>
      <c r="H96" s="88"/>
      <c r="I96" s="103"/>
      <c r="J96" s="88"/>
      <c r="K96" s="103"/>
    </row>
    <row r="97" spans="7:11" ht="12.75">
      <c r="G97" s="88"/>
      <c r="H97" s="88"/>
      <c r="I97" s="103"/>
      <c r="J97" s="88"/>
      <c r="K97" s="103"/>
    </row>
    <row r="98" spans="7:11" ht="12.75">
      <c r="G98" s="86"/>
      <c r="H98" s="86"/>
      <c r="I98" s="86"/>
      <c r="J98" s="86"/>
      <c r="K98" s="86"/>
    </row>
    <row r="99" spans="2:11" ht="12.75">
      <c r="B99" s="118"/>
      <c r="C99" s="86"/>
      <c r="D99" s="86"/>
      <c r="E99" s="86"/>
      <c r="F99" s="15"/>
      <c r="G99" s="86"/>
      <c r="H99" s="86"/>
      <c r="I99" s="86"/>
      <c r="J99" s="86"/>
      <c r="K99" s="86"/>
    </row>
    <row r="100" spans="2:11" ht="12.75">
      <c r="B100" s="86"/>
      <c r="C100" s="86"/>
      <c r="D100" s="86"/>
      <c r="E100" s="86"/>
      <c r="F100" s="15"/>
      <c r="G100" s="86"/>
      <c r="H100" s="86"/>
      <c r="I100" s="86"/>
      <c r="J100" s="86"/>
      <c r="K100" s="86"/>
    </row>
    <row r="101" spans="2:11" ht="12.75">
      <c r="B101" s="9"/>
      <c r="C101" s="9"/>
      <c r="D101" s="9"/>
      <c r="E101" s="9"/>
      <c r="F101" s="15"/>
      <c r="G101" s="15"/>
      <c r="H101" s="8"/>
      <c r="I101" s="86"/>
      <c r="J101" s="86"/>
      <c r="K101" s="86"/>
    </row>
    <row r="102" spans="2:11" ht="12.75">
      <c r="B102" s="9"/>
      <c r="C102" s="9"/>
      <c r="D102" s="9"/>
      <c r="E102" s="9"/>
      <c r="F102" s="15"/>
      <c r="G102" s="15"/>
      <c r="H102" s="8"/>
      <c r="I102" s="86"/>
      <c r="J102" s="86"/>
      <c r="K102" s="86"/>
    </row>
    <row r="103" spans="2:11" ht="12.75">
      <c r="B103" s="9"/>
      <c r="C103" s="9"/>
      <c r="D103" s="9"/>
      <c r="E103" s="9"/>
      <c r="F103" s="15"/>
      <c r="G103" s="15"/>
      <c r="H103" s="8"/>
      <c r="I103" s="86"/>
      <c r="J103" s="86"/>
      <c r="K103" s="86"/>
    </row>
    <row r="104" spans="2:11" ht="12.75">
      <c r="B104" s="9"/>
      <c r="C104" s="9"/>
      <c r="D104" s="9"/>
      <c r="E104" s="9"/>
      <c r="F104" s="15"/>
      <c r="G104" s="15"/>
      <c r="H104" s="8"/>
      <c r="I104" s="86"/>
      <c r="J104" s="86"/>
      <c r="K104" s="86"/>
    </row>
    <row r="105" spans="2:11" ht="12.75">
      <c r="B105" s="9"/>
      <c r="C105" s="9"/>
      <c r="D105" s="9"/>
      <c r="E105" s="9"/>
      <c r="F105" s="15"/>
      <c r="G105" s="15"/>
      <c r="H105" s="8"/>
      <c r="I105" s="86"/>
      <c r="J105" s="86"/>
      <c r="K105" s="86"/>
    </row>
    <row r="106" spans="2:11" ht="12.75">
      <c r="B106" s="9"/>
      <c r="C106" s="9"/>
      <c r="D106" s="9"/>
      <c r="E106" s="9"/>
      <c r="F106" s="15"/>
      <c r="G106" s="86"/>
      <c r="H106" s="9"/>
      <c r="I106" s="86"/>
      <c r="J106" s="86"/>
      <c r="K106" s="86"/>
    </row>
    <row r="107" spans="7:11" ht="12.75">
      <c r="G107" s="86"/>
      <c r="H107" s="86"/>
      <c r="I107" s="86"/>
      <c r="J107" s="86"/>
      <c r="K107" s="86"/>
    </row>
    <row r="108" spans="7:11" ht="12.75">
      <c r="G108" s="86"/>
      <c r="H108" s="86"/>
      <c r="I108" s="86"/>
      <c r="J108" s="86"/>
      <c r="K108" s="86"/>
    </row>
    <row r="109" spans="7:11" ht="12.75">
      <c r="G109" s="86"/>
      <c r="H109" s="86"/>
      <c r="I109" s="86"/>
      <c r="J109" s="86"/>
      <c r="K109" s="86"/>
    </row>
    <row r="110" spans="7:11" ht="12.75">
      <c r="G110" s="86"/>
      <c r="H110" s="86"/>
      <c r="I110" s="86"/>
      <c r="J110" s="86"/>
      <c r="K110" s="86"/>
    </row>
    <row r="111" spans="7:11" ht="12.75">
      <c r="G111" s="86"/>
      <c r="H111" s="86"/>
      <c r="I111" s="86"/>
      <c r="J111" s="86"/>
      <c r="K111" s="86"/>
    </row>
  </sheetData>
  <mergeCells count="4">
    <mergeCell ref="G11:I11"/>
    <mergeCell ref="J11:K11"/>
    <mergeCell ref="F12:G12"/>
    <mergeCell ref="I12:J12"/>
  </mergeCells>
  <printOptions/>
  <pageMargins left="0.53" right="0.24" top="0.82" bottom="0.05" header="0.5" footer="0.5"/>
  <pageSetup horizontalDpi="600" verticalDpi="600" orientation="portrait" paperSize="9" scale="90"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H68"/>
  <sheetViews>
    <sheetView showGridLines="0" workbookViewId="0" topLeftCell="A1">
      <selection activeCell="C19" sqref="C19"/>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10" customWidth="1"/>
    <col min="7" max="16384" width="9.140625" style="2" customWidth="1"/>
  </cols>
  <sheetData>
    <row r="1" spans="1:8" ht="22.5" customHeight="1">
      <c r="A1" s="1" t="s">
        <v>274</v>
      </c>
      <c r="E1" s="10"/>
      <c r="H1" s="7"/>
    </row>
    <row r="2" spans="1:8" ht="10.5" customHeight="1">
      <c r="A2" s="159" t="s">
        <v>275</v>
      </c>
      <c r="E2" s="10"/>
      <c r="H2" s="7"/>
    </row>
    <row r="3" s="10" customFormat="1" ht="12.75">
      <c r="A3" s="10" t="s">
        <v>179</v>
      </c>
    </row>
    <row r="4" s="10" customFormat="1" ht="12.75">
      <c r="A4" s="10" t="s">
        <v>265</v>
      </c>
    </row>
    <row r="5" s="10" customFormat="1" ht="12.75">
      <c r="A5" s="112"/>
    </row>
    <row r="6" s="10" customFormat="1" ht="12.75"/>
    <row r="7" ht="12.75">
      <c r="A7" s="10" t="s">
        <v>6</v>
      </c>
    </row>
    <row r="8" spans="1:5" ht="12.75">
      <c r="A8" s="10"/>
      <c r="E8" s="5"/>
    </row>
    <row r="9" ht="12.75">
      <c r="A9" s="10"/>
    </row>
    <row r="10" spans="5:6" ht="12.75">
      <c r="E10" s="5" t="s">
        <v>130</v>
      </c>
      <c r="F10" s="5" t="s">
        <v>131</v>
      </c>
    </row>
    <row r="11" spans="5:6" ht="12.75">
      <c r="E11" s="5" t="s">
        <v>132</v>
      </c>
      <c r="F11" s="5" t="s">
        <v>132</v>
      </c>
    </row>
    <row r="12" spans="5:6" ht="12.75">
      <c r="E12" s="5" t="s">
        <v>133</v>
      </c>
      <c r="F12" s="5" t="s">
        <v>134</v>
      </c>
    </row>
    <row r="13" spans="5:6" ht="12.75">
      <c r="E13" s="5" t="s">
        <v>107</v>
      </c>
      <c r="F13" s="5" t="s">
        <v>135</v>
      </c>
    </row>
    <row r="14" spans="5:6" ht="12.75">
      <c r="E14" s="5" t="s">
        <v>111</v>
      </c>
      <c r="F14" s="5" t="s">
        <v>136</v>
      </c>
    </row>
    <row r="15" spans="5:6" ht="12.75">
      <c r="E15" s="6" t="s">
        <v>260</v>
      </c>
      <c r="F15" s="6" t="s">
        <v>69</v>
      </c>
    </row>
    <row r="16" spans="5:6" ht="12.75">
      <c r="E16" s="5" t="s">
        <v>114</v>
      </c>
      <c r="F16" s="5" t="s">
        <v>114</v>
      </c>
    </row>
    <row r="18" spans="1:8" ht="12.75">
      <c r="A18" s="2" t="s">
        <v>137</v>
      </c>
      <c r="D18" s="121"/>
      <c r="E18" s="102">
        <v>142406</v>
      </c>
      <c r="F18" s="102">
        <v>145971</v>
      </c>
      <c r="H18" s="120"/>
    </row>
    <row r="19" spans="5:8" ht="12.75">
      <c r="E19" s="102"/>
      <c r="F19" s="102"/>
      <c r="H19" s="121"/>
    </row>
    <row r="20" spans="1:8" ht="12.75">
      <c r="A20" s="2" t="s">
        <v>8</v>
      </c>
      <c r="E20" s="102">
        <f>19125+1</f>
        <v>19126</v>
      </c>
      <c r="F20" s="102">
        <v>15782</v>
      </c>
      <c r="H20" s="120"/>
    </row>
    <row r="21" spans="5:8" ht="12.75">
      <c r="E21" s="102"/>
      <c r="F21" s="102"/>
      <c r="H21" s="121"/>
    </row>
    <row r="22" spans="1:8" ht="12.75">
      <c r="A22" s="2" t="s">
        <v>138</v>
      </c>
      <c r="E22" s="102">
        <v>13224</v>
      </c>
      <c r="F22" s="102">
        <v>13332</v>
      </c>
      <c r="H22" s="121"/>
    </row>
    <row r="23" spans="5:8" ht="12.75">
      <c r="E23" s="102"/>
      <c r="F23" s="102"/>
      <c r="H23" s="121"/>
    </row>
    <row r="24" spans="1:8" ht="12.75">
      <c r="A24" s="2" t="s">
        <v>139</v>
      </c>
      <c r="E24" s="102">
        <v>39299</v>
      </c>
      <c r="F24" s="102">
        <v>39325</v>
      </c>
      <c r="H24" s="121"/>
    </row>
    <row r="25" spans="5:8" ht="12.75">
      <c r="E25" s="102"/>
      <c r="F25" s="102"/>
      <c r="H25" s="121"/>
    </row>
    <row r="26" spans="1:8" ht="12.75">
      <c r="A26" s="2" t="s">
        <v>25</v>
      </c>
      <c r="E26" s="102">
        <v>1461</v>
      </c>
      <c r="F26" s="102">
        <v>775</v>
      </c>
      <c r="H26" s="121"/>
    </row>
    <row r="27" spans="5:8" ht="12.75">
      <c r="E27" s="102"/>
      <c r="F27" s="102"/>
      <c r="H27" s="121"/>
    </row>
    <row r="28" spans="1:8" ht="12.75">
      <c r="A28" s="2" t="s">
        <v>56</v>
      </c>
      <c r="E28" s="102">
        <v>2310</v>
      </c>
      <c r="F28" s="102">
        <v>2310</v>
      </c>
      <c r="H28" s="121"/>
    </row>
    <row r="29" spans="5:6" ht="12.75">
      <c r="E29" s="102"/>
      <c r="F29" s="102"/>
    </row>
    <row r="30" spans="1:6" ht="12.75">
      <c r="A30" s="2" t="s">
        <v>140</v>
      </c>
      <c r="E30" s="102"/>
      <c r="F30" s="102"/>
    </row>
    <row r="31" spans="5:6" ht="13.5" thickBot="1">
      <c r="E31" s="102"/>
      <c r="F31" s="102"/>
    </row>
    <row r="32" spans="2:6" ht="12.75">
      <c r="B32" s="113" t="s">
        <v>141</v>
      </c>
      <c r="D32" s="113"/>
      <c r="E32" s="146">
        <v>57016</v>
      </c>
      <c r="F32" s="114">
        <v>53878</v>
      </c>
    </row>
    <row r="33" spans="2:6" ht="12.75">
      <c r="B33" s="113" t="s">
        <v>142</v>
      </c>
      <c r="D33" s="113"/>
      <c r="E33" s="147">
        <v>11531</v>
      </c>
      <c r="F33" s="115">
        <v>14334</v>
      </c>
    </row>
    <row r="34" spans="2:6" ht="12.75">
      <c r="B34" s="113" t="s">
        <v>143</v>
      </c>
      <c r="D34" s="113"/>
      <c r="E34" s="147">
        <f>63172+3990-1</f>
        <v>67161</v>
      </c>
      <c r="F34" s="115">
        <v>65182</v>
      </c>
    </row>
    <row r="35" spans="2:6" ht="12.75">
      <c r="B35" s="113" t="s">
        <v>7</v>
      </c>
      <c r="D35" s="113"/>
      <c r="E35" s="147">
        <v>3141</v>
      </c>
      <c r="F35" s="115">
        <v>3121</v>
      </c>
    </row>
    <row r="36" spans="2:6" ht="12.75">
      <c r="B36" s="113" t="s">
        <v>53</v>
      </c>
      <c r="D36" s="113"/>
      <c r="E36" s="147">
        <v>26539</v>
      </c>
      <c r="F36" s="115">
        <v>35124</v>
      </c>
    </row>
    <row r="37" spans="2:6" ht="13.5" thickBot="1">
      <c r="B37" s="113" t="s">
        <v>144</v>
      </c>
      <c r="D37" s="122"/>
      <c r="E37" s="148">
        <v>8455</v>
      </c>
      <c r="F37" s="116">
        <v>6053</v>
      </c>
    </row>
    <row r="38" spans="2:6" ht="12.75">
      <c r="B38" s="113"/>
      <c r="D38" s="113"/>
      <c r="E38" s="15"/>
      <c r="F38" s="15"/>
    </row>
    <row r="39" spans="2:6" ht="13.5" thickBot="1">
      <c r="B39" s="113"/>
      <c r="D39" s="113"/>
      <c r="E39" s="92">
        <f>SUM(E32:E38)</f>
        <v>173843</v>
      </c>
      <c r="F39" s="92">
        <f>SUM(F32:F38)</f>
        <v>177692</v>
      </c>
    </row>
    <row r="40" spans="5:6" ht="12.75">
      <c r="E40" s="102"/>
      <c r="F40" s="102"/>
    </row>
    <row r="41" spans="1:6" ht="12.75">
      <c r="A41" s="2" t="s">
        <v>145</v>
      </c>
      <c r="E41" s="102"/>
      <c r="F41" s="102"/>
    </row>
    <row r="42" spans="5:6" ht="13.5" thickBot="1">
      <c r="E42" s="102"/>
      <c r="F42" s="102"/>
    </row>
    <row r="43" spans="2:6" ht="12.75">
      <c r="B43" s="113" t="s">
        <v>147</v>
      </c>
      <c r="C43" s="112"/>
      <c r="D43" s="113"/>
      <c r="E43" s="146">
        <f>52095+12519</f>
        <v>64614</v>
      </c>
      <c r="F43" s="114">
        <v>60058</v>
      </c>
    </row>
    <row r="44" spans="2:6" ht="12.75">
      <c r="B44" s="113" t="s">
        <v>148</v>
      </c>
      <c r="D44" s="113"/>
      <c r="E44" s="147">
        <v>196</v>
      </c>
      <c r="F44" s="115">
        <v>0</v>
      </c>
    </row>
    <row r="45" spans="2:6" ht="13.5" thickBot="1">
      <c r="B45" s="113" t="s">
        <v>146</v>
      </c>
      <c r="D45" s="113"/>
      <c r="E45" s="148">
        <f>26383+252</f>
        <v>26635</v>
      </c>
      <c r="F45" s="116">
        <v>29662</v>
      </c>
    </row>
    <row r="46" spans="2:6" ht="12.75">
      <c r="B46" s="113"/>
      <c r="D46" s="113"/>
      <c r="E46" s="15"/>
      <c r="F46" s="15"/>
    </row>
    <row r="47" spans="2:6" ht="13.5" thickBot="1">
      <c r="B47" s="113"/>
      <c r="D47" s="113"/>
      <c r="E47" s="92">
        <f>SUM(E43:E46)</f>
        <v>91445</v>
      </c>
      <c r="F47" s="92">
        <f>SUM(F43:F46)</f>
        <v>89720</v>
      </c>
    </row>
    <row r="48" spans="5:6" ht="12.75">
      <c r="E48" s="102"/>
      <c r="F48" s="102"/>
    </row>
    <row r="49" spans="1:6" ht="13.5" thickBot="1">
      <c r="A49" s="2" t="s">
        <v>150</v>
      </c>
      <c r="E49" s="92">
        <f>+E39-E47</f>
        <v>82398</v>
      </c>
      <c r="F49" s="92">
        <f>+F39-F47</f>
        <v>87972</v>
      </c>
    </row>
    <row r="50" spans="5:6" ht="12.75">
      <c r="E50" s="15"/>
      <c r="F50" s="15"/>
    </row>
    <row r="51" spans="5:6" ht="13.5" thickBot="1">
      <c r="E51" s="80">
        <f>SUM(E18:E25)+E49+E26+E28</f>
        <v>300224</v>
      </c>
      <c r="F51" s="80">
        <f>SUM(F18:F25)+F49+F26+F28</f>
        <v>305467</v>
      </c>
    </row>
    <row r="52" spans="5:6" ht="13.5" thickTop="1">
      <c r="E52" s="102"/>
      <c r="F52" s="102"/>
    </row>
    <row r="53" spans="1:6" ht="12.75">
      <c r="A53" s="2" t="s">
        <v>151</v>
      </c>
      <c r="E53" s="102">
        <v>250702</v>
      </c>
      <c r="F53" s="102">
        <v>250702</v>
      </c>
    </row>
    <row r="54" spans="1:6" ht="13.5" thickBot="1">
      <c r="A54" s="2" t="s">
        <v>152</v>
      </c>
      <c r="E54" s="92">
        <v>44541</v>
      </c>
      <c r="F54" s="92">
        <v>49802</v>
      </c>
    </row>
    <row r="55" spans="5:6" ht="12.75">
      <c r="E55" s="15"/>
      <c r="F55" s="15"/>
    </row>
    <row r="56" spans="1:6" ht="12.75">
      <c r="A56" s="2" t="s">
        <v>153</v>
      </c>
      <c r="E56" s="15">
        <f>+E53+E54</f>
        <v>295243</v>
      </c>
      <c r="F56" s="15">
        <f>+F53+F54</f>
        <v>300504</v>
      </c>
    </row>
    <row r="57" spans="5:6" ht="12.75">
      <c r="E57" s="15"/>
      <c r="F57" s="15"/>
    </row>
    <row r="58" spans="1:6" ht="13.5" thickBot="1">
      <c r="A58" s="2" t="s">
        <v>104</v>
      </c>
      <c r="E58" s="92">
        <v>4981</v>
      </c>
      <c r="F58" s="92">
        <v>4963</v>
      </c>
    </row>
    <row r="59" spans="5:6" ht="12.75">
      <c r="E59" s="102"/>
      <c r="F59" s="102"/>
    </row>
    <row r="60" spans="5:6" ht="13.5" thickBot="1">
      <c r="E60" s="80">
        <f>E56+E58</f>
        <v>300224</v>
      </c>
      <c r="F60" s="80">
        <f>F56+F58</f>
        <v>305467</v>
      </c>
    </row>
    <row r="61" spans="5:6" ht="13.5" thickTop="1">
      <c r="E61" s="10" t="s">
        <v>57</v>
      </c>
      <c r="F61" s="102"/>
    </row>
    <row r="62" spans="1:6" ht="13.5" thickBot="1">
      <c r="A62" s="2" t="s">
        <v>154</v>
      </c>
      <c r="E62" s="92">
        <v>118</v>
      </c>
      <c r="F62" s="92">
        <v>120</v>
      </c>
    </row>
    <row r="63" spans="5:6" ht="12.75">
      <c r="E63" s="15"/>
      <c r="F63" s="15"/>
    </row>
    <row r="64" spans="5:6" ht="12.75">
      <c r="E64" s="15"/>
      <c r="F64" s="15"/>
    </row>
    <row r="65" spans="5:6" ht="12.75">
      <c r="E65" s="15"/>
      <c r="F65" s="15"/>
    </row>
    <row r="66" spans="5:6" ht="12.75">
      <c r="E66" s="15"/>
      <c r="F66" s="15"/>
    </row>
    <row r="67" spans="1:4" ht="12.75">
      <c r="A67" s="112" t="s">
        <v>155</v>
      </c>
      <c r="B67" s="112"/>
      <c r="C67" s="112"/>
      <c r="D67" s="112"/>
    </row>
    <row r="68" spans="1:4" ht="12.75">
      <c r="A68" s="112" t="s">
        <v>70</v>
      </c>
      <c r="B68" s="112"/>
      <c r="C68" s="112"/>
      <c r="D68" s="112"/>
    </row>
  </sheetData>
  <printOptions/>
  <pageMargins left="0.75" right="0.75" top="0.43" bottom="0.25" header="0.25" footer="0.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K140"/>
  <sheetViews>
    <sheetView showGridLines="0" workbookViewId="0" topLeftCell="A1">
      <selection activeCell="A1" sqref="A1"/>
    </sheetView>
  </sheetViews>
  <sheetFormatPr defaultColWidth="9.140625" defaultRowHeight="12.75"/>
  <cols>
    <col min="1" max="1" width="11.421875" style="7" customWidth="1"/>
    <col min="2" max="3" width="3.7109375" style="7" customWidth="1"/>
    <col min="4" max="4" width="31.7109375" style="7" customWidth="1"/>
    <col min="5" max="5" width="14.7109375" style="10" customWidth="1"/>
    <col min="6" max="7" width="12.8515625" style="7" customWidth="1"/>
    <col min="8" max="8" width="15.00390625" style="7" customWidth="1"/>
    <col min="9" max="9" width="12.7109375" style="7" customWidth="1"/>
    <col min="10" max="16384" width="9.140625" style="7" customWidth="1"/>
  </cols>
  <sheetData>
    <row r="1" spans="1:8" ht="22.5" customHeight="1">
      <c r="A1" s="1" t="s">
        <v>274</v>
      </c>
      <c r="E1" s="10"/>
      <c r="H1" s="7"/>
    </row>
    <row r="2" spans="1:8" ht="10.5" customHeight="1">
      <c r="A2" s="159" t="s">
        <v>275</v>
      </c>
      <c r="E2" s="10"/>
      <c r="H2" s="7"/>
    </row>
    <row r="3" ht="12.75">
      <c r="A3" s="7" t="s">
        <v>179</v>
      </c>
    </row>
    <row r="4" ht="12.75">
      <c r="A4" s="7" t="s">
        <v>265</v>
      </c>
    </row>
    <row r="5" ht="12.75">
      <c r="A5" s="7" t="s">
        <v>180</v>
      </c>
    </row>
    <row r="6" ht="12.75">
      <c r="A6" s="16"/>
    </row>
    <row r="7" ht="12.75">
      <c r="G7" s="5"/>
    </row>
    <row r="8" spans="1:8" ht="12.75">
      <c r="A8" s="16" t="s">
        <v>59</v>
      </c>
      <c r="E8" s="5"/>
      <c r="F8" s="4"/>
      <c r="G8" s="4"/>
      <c r="H8" s="4"/>
    </row>
    <row r="9" spans="5:8" ht="12.75">
      <c r="E9" s="5"/>
      <c r="F9" s="4"/>
      <c r="G9" s="4"/>
      <c r="H9" s="4"/>
    </row>
    <row r="10" spans="5:8" ht="12.75">
      <c r="E10" s="5"/>
      <c r="F10" s="4"/>
      <c r="G10" s="4"/>
      <c r="H10" s="4"/>
    </row>
    <row r="11" spans="5:8" ht="12.75">
      <c r="E11" s="5"/>
      <c r="F11" s="4"/>
      <c r="G11" s="4"/>
      <c r="H11" s="4"/>
    </row>
    <row r="12" spans="5:8" ht="14.25">
      <c r="E12" s="22" t="s">
        <v>30</v>
      </c>
      <c r="F12" s="4"/>
      <c r="G12" s="4"/>
      <c r="H12" s="4"/>
    </row>
    <row r="13" spans="5:8" ht="14.25">
      <c r="E13" s="22" t="s">
        <v>31</v>
      </c>
      <c r="F13" s="4"/>
      <c r="G13" s="4"/>
      <c r="H13" s="4"/>
    </row>
    <row r="14" spans="5:8" ht="14.25">
      <c r="E14" s="24" t="s">
        <v>32</v>
      </c>
      <c r="F14" s="4"/>
      <c r="G14" s="4"/>
      <c r="H14" s="4"/>
    </row>
    <row r="15" spans="5:8" ht="14.25">
      <c r="E15" s="22" t="s">
        <v>33</v>
      </c>
      <c r="F15" s="4"/>
      <c r="G15" s="4"/>
      <c r="H15" s="4"/>
    </row>
    <row r="16" spans="5:9" ht="14.25">
      <c r="E16" s="137" t="s">
        <v>34</v>
      </c>
      <c r="F16" s="164" t="s">
        <v>35</v>
      </c>
      <c r="G16" s="164"/>
      <c r="H16" s="138" t="s">
        <v>36</v>
      </c>
      <c r="I16" s="138" t="s">
        <v>175</v>
      </c>
    </row>
    <row r="17" spans="5:9" ht="14.25">
      <c r="E17" s="3"/>
      <c r="F17" s="23"/>
      <c r="G17" s="23" t="s">
        <v>37</v>
      </c>
      <c r="H17" s="23"/>
      <c r="I17" s="23"/>
    </row>
    <row r="18" spans="5:9" ht="14.25">
      <c r="E18" s="22" t="s">
        <v>38</v>
      </c>
      <c r="F18" s="23" t="s">
        <v>39</v>
      </c>
      <c r="G18" s="23" t="s">
        <v>40</v>
      </c>
      <c r="H18" s="123" t="s">
        <v>176</v>
      </c>
      <c r="I18" s="23"/>
    </row>
    <row r="19" spans="5:9" ht="14.25">
      <c r="E19" s="137" t="s">
        <v>41</v>
      </c>
      <c r="F19" s="138" t="s">
        <v>42</v>
      </c>
      <c r="G19" s="138" t="s">
        <v>43</v>
      </c>
      <c r="H19" s="138" t="s">
        <v>44</v>
      </c>
      <c r="I19" s="23"/>
    </row>
    <row r="20" spans="5:9" ht="14.25">
      <c r="E20" s="22" t="s">
        <v>177</v>
      </c>
      <c r="F20" s="22" t="s">
        <v>177</v>
      </c>
      <c r="G20" s="22" t="s">
        <v>177</v>
      </c>
      <c r="H20" s="22" t="s">
        <v>177</v>
      </c>
      <c r="I20" s="22" t="s">
        <v>177</v>
      </c>
    </row>
    <row r="21" spans="5:8" ht="12.75">
      <c r="E21" s="13"/>
      <c r="F21" s="14"/>
      <c r="G21" s="14"/>
      <c r="H21" s="14"/>
    </row>
    <row r="22" spans="1:10" ht="14.25">
      <c r="A22" s="19" t="s">
        <v>55</v>
      </c>
      <c r="E22" s="27">
        <v>250702</v>
      </c>
      <c r="F22" s="27">
        <v>6962</v>
      </c>
      <c r="G22" s="27">
        <v>1496</v>
      </c>
      <c r="H22" s="27">
        <v>41344</v>
      </c>
      <c r="I22" s="27">
        <f>SUM(E22:H22)</f>
        <v>300504</v>
      </c>
      <c r="J22" s="87"/>
    </row>
    <row r="23" s="19" customFormat="1" ht="14.25">
      <c r="I23" s="109"/>
    </row>
    <row r="24" spans="1:9" s="21" customFormat="1" ht="14.25">
      <c r="A24" s="21" t="s">
        <v>26</v>
      </c>
      <c r="E24" s="95">
        <f>-45+45</f>
        <v>0</v>
      </c>
      <c r="F24" s="95">
        <f>-45+45</f>
        <v>0</v>
      </c>
      <c r="G24" s="25">
        <v>5</v>
      </c>
      <c r="H24" s="95">
        <f>-45+45</f>
        <v>0</v>
      </c>
      <c r="I24" s="95">
        <f>SUM(E24:H24)</f>
        <v>5</v>
      </c>
    </row>
    <row r="25" s="21" customFormat="1" ht="14.25">
      <c r="I25" s="95"/>
    </row>
    <row r="26" spans="1:9" s="21" customFormat="1" ht="14.25">
      <c r="A26" s="21" t="s">
        <v>262</v>
      </c>
      <c r="E26" s="25">
        <v>0</v>
      </c>
      <c r="F26" s="25">
        <v>0</v>
      </c>
      <c r="G26" s="25">
        <v>0</v>
      </c>
      <c r="H26" s="25">
        <v>-5266</v>
      </c>
      <c r="I26" s="95">
        <f>SUM(E26:H26)</f>
        <v>-5266</v>
      </c>
    </row>
    <row r="27" spans="6:9" s="21" customFormat="1" ht="14.25" hidden="1">
      <c r="F27" s="95"/>
      <c r="I27" s="95"/>
    </row>
    <row r="28" spans="1:9" s="21" customFormat="1" ht="14.25" hidden="1">
      <c r="A28" s="21" t="s">
        <v>178</v>
      </c>
      <c r="E28" s="97">
        <v>0</v>
      </c>
      <c r="F28" s="97">
        <v>0</v>
      </c>
      <c r="G28" s="97">
        <v>0</v>
      </c>
      <c r="H28" s="95">
        <v>0</v>
      </c>
      <c r="I28" s="95">
        <f>SUM(E28:H28)</f>
        <v>0</v>
      </c>
    </row>
    <row r="29" spans="5:9" s="21" customFormat="1" ht="15" thickBot="1">
      <c r="E29" s="149"/>
      <c r="F29" s="149"/>
      <c r="G29" s="149"/>
      <c r="H29" s="149"/>
      <c r="I29" s="98"/>
    </row>
    <row r="30" spans="1:9" s="10" customFormat="1" ht="14.25">
      <c r="A30" s="21"/>
      <c r="B30" s="21"/>
      <c r="C30" s="21"/>
      <c r="D30" s="21"/>
      <c r="E30" s="25"/>
      <c r="F30" s="25"/>
      <c r="G30" s="25"/>
      <c r="H30" s="25"/>
      <c r="I30" s="21"/>
    </row>
    <row r="31" spans="1:10" s="10" customFormat="1" ht="14.25">
      <c r="A31" s="21" t="s">
        <v>264</v>
      </c>
      <c r="B31" s="21"/>
      <c r="C31" s="21"/>
      <c r="D31" s="21"/>
      <c r="E31" s="25">
        <f>SUM(E21:E29)</f>
        <v>250702</v>
      </c>
      <c r="F31" s="25">
        <f>SUM(F21:F29)</f>
        <v>6962</v>
      </c>
      <c r="G31" s="25">
        <f>SUM(G21:G29)</f>
        <v>1501</v>
      </c>
      <c r="H31" s="25">
        <f>SUM(H21:H29)</f>
        <v>36078</v>
      </c>
      <c r="I31" s="25">
        <f>SUM(I21:I29)</f>
        <v>295243</v>
      </c>
      <c r="J31" s="25"/>
    </row>
    <row r="32" spans="1:9" s="10" customFormat="1" ht="15" thickBot="1">
      <c r="A32" s="21"/>
      <c r="B32" s="21"/>
      <c r="C32" s="21"/>
      <c r="D32" s="21"/>
      <c r="E32" s="99"/>
      <c r="F32" s="99"/>
      <c r="G32" s="99"/>
      <c r="H32" s="99"/>
      <c r="I32" s="149"/>
    </row>
    <row r="33" spans="1:9" ht="14.25">
      <c r="A33" s="19"/>
      <c r="B33" s="19"/>
      <c r="C33" s="19"/>
      <c r="D33" s="19"/>
      <c r="E33" s="25"/>
      <c r="F33" s="26"/>
      <c r="G33" s="26"/>
      <c r="H33" s="26"/>
      <c r="I33" s="32"/>
    </row>
    <row r="34" spans="1:9" ht="14.25">
      <c r="A34" s="19"/>
      <c r="B34" s="19"/>
      <c r="C34" s="19"/>
      <c r="D34" s="19"/>
      <c r="E34" s="25"/>
      <c r="F34" s="26"/>
      <c r="G34" s="26"/>
      <c r="H34" s="26"/>
      <c r="I34" s="32"/>
    </row>
    <row r="35" spans="1:9" ht="14.25">
      <c r="A35" s="19"/>
      <c r="B35" s="19"/>
      <c r="C35" s="19"/>
      <c r="D35" s="19"/>
      <c r="E35" s="25"/>
      <c r="F35" s="26"/>
      <c r="G35" s="26"/>
      <c r="H35" s="26"/>
      <c r="I35" s="32"/>
    </row>
    <row r="36" spans="1:9" ht="14.25">
      <c r="A36" s="21" t="s">
        <v>58</v>
      </c>
      <c r="E36" s="27">
        <v>250702</v>
      </c>
      <c r="F36" s="27">
        <v>26329</v>
      </c>
      <c r="G36" s="27">
        <v>1542</v>
      </c>
      <c r="H36" s="27">
        <v>82314</v>
      </c>
      <c r="I36" s="105">
        <f>SUM(E36:H36)</f>
        <v>360887</v>
      </c>
    </row>
    <row r="37" spans="1:11" ht="14.25">
      <c r="A37" s="19"/>
      <c r="B37" s="19"/>
      <c r="C37" s="19"/>
      <c r="D37" s="19"/>
      <c r="E37" s="25"/>
      <c r="F37" s="26"/>
      <c r="G37" s="26"/>
      <c r="H37" s="26"/>
      <c r="I37" s="19"/>
      <c r="K37" s="94"/>
    </row>
    <row r="38" spans="1:9" ht="14.25">
      <c r="A38" s="19" t="s">
        <v>26</v>
      </c>
      <c r="B38" s="19"/>
      <c r="C38" s="19"/>
      <c r="D38" s="19"/>
      <c r="E38" s="25">
        <v>0</v>
      </c>
      <c r="F38" s="26">
        <v>0</v>
      </c>
      <c r="G38" s="26">
        <v>-52</v>
      </c>
      <c r="H38" s="26">
        <v>0</v>
      </c>
      <c r="I38" s="105">
        <f>SUM(E38:H38)</f>
        <v>-52</v>
      </c>
    </row>
    <row r="39" spans="1:9" ht="14.25">
      <c r="A39" s="19"/>
      <c r="B39" s="19"/>
      <c r="C39" s="19"/>
      <c r="D39" s="19"/>
      <c r="E39" s="25"/>
      <c r="F39" s="26"/>
      <c r="G39" s="26"/>
      <c r="H39" s="26"/>
      <c r="I39" s="105"/>
    </row>
    <row r="40" spans="1:9" ht="14.25">
      <c r="A40" s="19" t="s">
        <v>27</v>
      </c>
      <c r="B40" s="19"/>
      <c r="C40" s="19"/>
      <c r="D40" s="19"/>
      <c r="E40" s="109">
        <f>-45+45</f>
        <v>0</v>
      </c>
      <c r="F40" s="95">
        <v>-443</v>
      </c>
      <c r="G40" s="109">
        <f>-45+45</f>
        <v>0</v>
      </c>
      <c r="H40" s="19">
        <v>613</v>
      </c>
      <c r="I40" s="105">
        <f>SUM(E40:H40)</f>
        <v>170</v>
      </c>
    </row>
    <row r="41" spans="1:9" ht="14.25">
      <c r="A41" s="19"/>
      <c r="B41" s="19"/>
      <c r="C41" s="19"/>
      <c r="D41" s="19"/>
      <c r="E41" s="25"/>
      <c r="F41" s="26"/>
      <c r="G41" s="26"/>
      <c r="H41" s="26"/>
      <c r="I41" s="19"/>
    </row>
    <row r="42" spans="1:9" s="19" customFormat="1" ht="14.25">
      <c r="A42" s="19" t="s">
        <v>261</v>
      </c>
      <c r="E42" s="25">
        <v>0</v>
      </c>
      <c r="F42" s="25">
        <v>0</v>
      </c>
      <c r="G42" s="25">
        <v>0</v>
      </c>
      <c r="H42" s="25">
        <v>3256</v>
      </c>
      <c r="I42" s="27">
        <f>SUM(E42:H42)</f>
        <v>3256</v>
      </c>
    </row>
    <row r="43" spans="5:9" s="19" customFormat="1" ht="14.25">
      <c r="E43" s="25"/>
      <c r="F43" s="25"/>
      <c r="G43" s="25"/>
      <c r="H43" s="25"/>
      <c r="I43" s="27"/>
    </row>
    <row r="44" spans="1:9" s="19" customFormat="1" ht="14.25">
      <c r="A44" s="19" t="s">
        <v>174</v>
      </c>
      <c r="E44" s="25">
        <v>0</v>
      </c>
      <c r="F44" s="25">
        <v>0</v>
      </c>
      <c r="G44" s="25">
        <v>0</v>
      </c>
      <c r="H44" s="25">
        <v>-3761</v>
      </c>
      <c r="I44" s="27">
        <f>SUM(E44:H44)</f>
        <v>-3761</v>
      </c>
    </row>
    <row r="45" spans="1:9" ht="15" thickBot="1">
      <c r="A45" s="19"/>
      <c r="B45" s="19"/>
      <c r="C45" s="19"/>
      <c r="D45" s="19"/>
      <c r="E45" s="99"/>
      <c r="F45" s="106"/>
      <c r="G45" s="106"/>
      <c r="H45" s="106"/>
      <c r="I45" s="107"/>
    </row>
    <row r="46" spans="1:9" ht="14.25">
      <c r="A46" s="19"/>
      <c r="B46" s="19"/>
      <c r="C46" s="19"/>
      <c r="D46" s="19"/>
      <c r="E46" s="25"/>
      <c r="F46" s="26"/>
      <c r="G46" s="26"/>
      <c r="H46" s="26"/>
      <c r="I46" s="19"/>
    </row>
    <row r="47" spans="1:9" ht="14.25">
      <c r="A47" s="19" t="s">
        <v>263</v>
      </c>
      <c r="B47" s="19"/>
      <c r="C47" s="19"/>
      <c r="D47" s="19"/>
      <c r="E47" s="25">
        <f>SUM(E36:E45)</f>
        <v>250702</v>
      </c>
      <c r="F47" s="25">
        <f>SUM(F36:F45)</f>
        <v>25886</v>
      </c>
      <c r="G47" s="25">
        <f>SUM(G36:G45)</f>
        <v>1490</v>
      </c>
      <c r="H47" s="25">
        <f>SUM(H36:H45)</f>
        <v>82422</v>
      </c>
      <c r="I47" s="25">
        <f>SUM(I36:I45)</f>
        <v>360500</v>
      </c>
    </row>
    <row r="48" spans="1:9" ht="15" thickBot="1">
      <c r="A48" s="19"/>
      <c r="B48" s="19"/>
      <c r="C48" s="19"/>
      <c r="D48" s="19"/>
      <c r="E48" s="99"/>
      <c r="F48" s="106"/>
      <c r="G48" s="106"/>
      <c r="H48" s="106"/>
      <c r="I48" s="107"/>
    </row>
    <row r="49" spans="1:9" ht="14.25">
      <c r="A49" s="19"/>
      <c r="B49" s="19"/>
      <c r="C49" s="19"/>
      <c r="D49" s="19"/>
      <c r="E49" s="25"/>
      <c r="F49" s="26"/>
      <c r="G49" s="26"/>
      <c r="H49" s="26"/>
      <c r="I49" s="32"/>
    </row>
    <row r="50" spans="1:9" ht="14.25">
      <c r="A50" s="19"/>
      <c r="B50" s="19"/>
      <c r="C50" s="19"/>
      <c r="D50" s="19"/>
      <c r="E50" s="25"/>
      <c r="F50" s="26"/>
      <c r="G50" s="26"/>
      <c r="H50" s="26"/>
      <c r="I50" s="32"/>
    </row>
    <row r="51" spans="1:9" ht="14.25">
      <c r="A51" s="19"/>
      <c r="B51" s="19"/>
      <c r="C51" s="19"/>
      <c r="D51" s="19"/>
      <c r="E51" s="25"/>
      <c r="F51" s="26"/>
      <c r="G51" s="26"/>
      <c r="H51" s="26"/>
      <c r="I51" s="32"/>
    </row>
    <row r="52" spans="1:9" ht="14.25">
      <c r="A52" s="19"/>
      <c r="B52" s="19"/>
      <c r="C52" s="19"/>
      <c r="D52" s="19"/>
      <c r="E52" s="25"/>
      <c r="F52" s="26"/>
      <c r="G52" s="26"/>
      <c r="H52" s="26"/>
      <c r="I52" s="32"/>
    </row>
    <row r="53" spans="1:9" ht="14.25">
      <c r="A53" s="19"/>
      <c r="B53" s="19"/>
      <c r="C53" s="19"/>
      <c r="D53" s="19"/>
      <c r="E53" s="25"/>
      <c r="F53" s="26"/>
      <c r="G53" s="26"/>
      <c r="H53" s="26"/>
      <c r="I53" s="32"/>
    </row>
    <row r="54" spans="1:9" ht="14.25">
      <c r="A54" s="19"/>
      <c r="B54" s="19"/>
      <c r="C54" s="19"/>
      <c r="D54" s="19"/>
      <c r="E54" s="25"/>
      <c r="F54" s="26"/>
      <c r="G54" s="26"/>
      <c r="H54" s="26"/>
      <c r="I54" s="32"/>
    </row>
    <row r="55" spans="1:9" ht="14.25">
      <c r="A55" s="19"/>
      <c r="B55" s="19"/>
      <c r="C55" s="19"/>
      <c r="D55" s="19"/>
      <c r="E55" s="25"/>
      <c r="F55" s="26"/>
      <c r="G55" s="26"/>
      <c r="H55" s="26"/>
      <c r="I55" s="19"/>
    </row>
    <row r="56" spans="1:9" ht="14.25">
      <c r="A56" s="19"/>
      <c r="B56" s="19"/>
      <c r="C56" s="19"/>
      <c r="D56" s="19"/>
      <c r="E56" s="25"/>
      <c r="F56" s="26"/>
      <c r="G56" s="26"/>
      <c r="H56" s="26"/>
      <c r="I56" s="19"/>
    </row>
    <row r="57" spans="1:9" ht="15">
      <c r="A57" s="20" t="s">
        <v>51</v>
      </c>
      <c r="B57" s="19"/>
      <c r="C57" s="19"/>
      <c r="D57" s="19"/>
      <c r="E57" s="25"/>
      <c r="F57" s="26"/>
      <c r="G57" s="26"/>
      <c r="H57" s="26"/>
      <c r="I57" s="19"/>
    </row>
    <row r="58" spans="1:8" ht="15">
      <c r="A58" s="20" t="s">
        <v>21</v>
      </c>
      <c r="E58" s="13"/>
      <c r="F58" s="14"/>
      <c r="G58" s="14"/>
      <c r="H58" s="14"/>
    </row>
    <row r="59" spans="5:8" ht="12.75">
      <c r="E59" s="13"/>
      <c r="F59" s="14"/>
      <c r="G59" s="14"/>
      <c r="H59" s="14"/>
    </row>
    <row r="60" spans="5:8" ht="12.75">
      <c r="E60" s="13"/>
      <c r="F60" s="14"/>
      <c r="G60" s="14"/>
      <c r="H60" s="14"/>
    </row>
    <row r="61" spans="1:8" ht="15">
      <c r="A61" s="20"/>
      <c r="E61" s="13"/>
      <c r="F61" s="13"/>
      <c r="G61" s="13"/>
      <c r="H61" s="13"/>
    </row>
    <row r="62" spans="1:8" ht="15">
      <c r="A62" s="20"/>
      <c r="E62" s="13"/>
      <c r="F62" s="14"/>
      <c r="G62" s="14"/>
      <c r="H62" s="14"/>
    </row>
    <row r="63" spans="1:8" ht="12.75">
      <c r="A63" s="16"/>
      <c r="E63" s="13"/>
      <c r="F63" s="14"/>
      <c r="G63" s="14"/>
      <c r="H63" s="14"/>
    </row>
    <row r="64" spans="5:8" ht="12.75">
      <c r="E64" s="13"/>
      <c r="F64" s="14"/>
      <c r="G64" s="14"/>
      <c r="H64" s="14"/>
    </row>
    <row r="65" spans="5:8" ht="12.75">
      <c r="E65" s="13"/>
      <c r="F65" s="14"/>
      <c r="G65" s="14"/>
      <c r="H65" s="14"/>
    </row>
    <row r="66" spans="5:8" ht="12.75">
      <c r="E66" s="13"/>
      <c r="F66" s="14"/>
      <c r="G66" s="14"/>
      <c r="H66" s="14"/>
    </row>
    <row r="67" spans="5:8" ht="12.75">
      <c r="E67" s="13"/>
      <c r="F67" s="13"/>
      <c r="G67" s="13"/>
      <c r="H67" s="41"/>
    </row>
    <row r="68" spans="5:8" ht="12.75">
      <c r="E68" s="13"/>
      <c r="F68" s="14"/>
      <c r="G68" s="14"/>
      <c r="H68" s="14"/>
    </row>
    <row r="69" spans="5:8" ht="12.75">
      <c r="E69" s="13"/>
      <c r="F69" s="14"/>
      <c r="G69" s="14"/>
      <c r="H69" s="14"/>
    </row>
    <row r="70" spans="5:8" ht="12.75">
      <c r="E70" s="13"/>
      <c r="F70" s="14"/>
      <c r="G70" s="14"/>
      <c r="H70" s="14"/>
    </row>
    <row r="71" spans="1:8" ht="12.75">
      <c r="A71" s="16"/>
      <c r="B71" s="78"/>
      <c r="E71" s="13"/>
      <c r="F71" s="14"/>
      <c r="G71" s="14"/>
      <c r="H71" s="14"/>
    </row>
    <row r="72" spans="5:8" ht="12.75">
      <c r="E72" s="13"/>
      <c r="F72" s="13"/>
      <c r="G72" s="13"/>
      <c r="H72" s="41"/>
    </row>
    <row r="73" spans="5:8" ht="12.75">
      <c r="E73" s="13"/>
      <c r="F73" s="14"/>
      <c r="G73" s="14"/>
      <c r="H73" s="14"/>
    </row>
    <row r="74" spans="5:8" ht="12.75">
      <c r="E74" s="13"/>
      <c r="F74" s="14"/>
      <c r="G74" s="14"/>
      <c r="H74" s="14"/>
    </row>
    <row r="75" spans="5:8" ht="12.75">
      <c r="E75" s="13"/>
      <c r="F75" s="14"/>
      <c r="G75" s="14"/>
      <c r="H75" s="14"/>
    </row>
    <row r="76" spans="5:8" ht="12.75">
      <c r="E76" s="13"/>
      <c r="F76" s="14"/>
      <c r="G76" s="14"/>
      <c r="H76" s="14"/>
    </row>
    <row r="77" spans="5:8" ht="12.75">
      <c r="E77" s="13"/>
      <c r="F77" s="14"/>
      <c r="G77" s="14"/>
      <c r="H77" s="14"/>
    </row>
    <row r="78" spans="5:8" ht="12.75">
      <c r="E78" s="13"/>
      <c r="F78" s="14"/>
      <c r="G78" s="14"/>
      <c r="H78" s="14"/>
    </row>
    <row r="79" spans="5:8" ht="12.75">
      <c r="E79" s="13"/>
      <c r="F79" s="13"/>
      <c r="G79" s="13"/>
      <c r="H79" s="13"/>
    </row>
    <row r="80" spans="5:8" ht="12.75">
      <c r="E80" s="84"/>
      <c r="F80" s="85"/>
      <c r="G80" s="85"/>
      <c r="H80" s="85"/>
    </row>
    <row r="81" spans="5:8" ht="12.75">
      <c r="E81" s="86"/>
      <c r="F81" s="87"/>
      <c r="G81" s="87"/>
      <c r="H81" s="87"/>
    </row>
    <row r="82" spans="5:8" ht="12.75">
      <c r="E82" s="163"/>
      <c r="F82" s="163"/>
      <c r="G82" s="85"/>
      <c r="H82" s="85"/>
    </row>
    <row r="83" spans="5:8" ht="12.75">
      <c r="E83" s="84"/>
      <c r="F83" s="85"/>
      <c r="G83" s="85"/>
      <c r="H83" s="85"/>
    </row>
    <row r="84" spans="5:8" ht="12.75">
      <c r="E84" s="84"/>
      <c r="F84" s="85"/>
      <c r="G84" s="85"/>
      <c r="H84" s="85"/>
    </row>
    <row r="85" spans="5:8" ht="12.75">
      <c r="E85" s="84"/>
      <c r="F85" s="85"/>
      <c r="G85" s="85"/>
      <c r="H85" s="85"/>
    </row>
    <row r="86" spans="5:8" ht="12.75">
      <c r="E86" s="17"/>
      <c r="F86" s="18"/>
      <c r="G86" s="18"/>
      <c r="H86" s="18"/>
    </row>
    <row r="87" spans="5:8" ht="12.75">
      <c r="E87" s="84"/>
      <c r="F87" s="85"/>
      <c r="G87" s="85"/>
      <c r="H87" s="85"/>
    </row>
    <row r="88" spans="5:8" ht="12.75">
      <c r="E88" s="86"/>
      <c r="F88" s="87"/>
      <c r="G88" s="87"/>
      <c r="H88" s="87"/>
    </row>
    <row r="89" spans="1:8" ht="12.75">
      <c r="A89" s="16"/>
      <c r="E89" s="86"/>
      <c r="F89" s="87"/>
      <c r="G89" s="87"/>
      <c r="H89" s="87"/>
    </row>
    <row r="90" spans="1:8" ht="12.75">
      <c r="A90" s="16"/>
      <c r="E90" s="13"/>
      <c r="F90" s="14"/>
      <c r="G90" s="14"/>
      <c r="H90" s="14"/>
    </row>
    <row r="91" spans="5:8" ht="12.75">
      <c r="E91" s="13"/>
      <c r="F91" s="14"/>
      <c r="G91" s="14"/>
      <c r="H91" s="14"/>
    </row>
    <row r="92" spans="5:8" ht="12.75">
      <c r="E92" s="13"/>
      <c r="F92" s="14"/>
      <c r="G92" s="14"/>
      <c r="H92" s="14"/>
    </row>
    <row r="93" spans="5:8" ht="12.75">
      <c r="E93" s="13"/>
      <c r="F93" s="14"/>
      <c r="G93" s="14"/>
      <c r="H93" s="14"/>
    </row>
    <row r="94" spans="5:8" ht="12.75">
      <c r="E94" s="13"/>
      <c r="F94" s="14"/>
      <c r="G94" s="14"/>
      <c r="H94" s="14"/>
    </row>
    <row r="95" spans="5:8" ht="12.75">
      <c r="E95" s="13"/>
      <c r="F95" s="14"/>
      <c r="G95" s="14"/>
      <c r="H95" s="14"/>
    </row>
    <row r="96" spans="5:8" ht="12.75">
      <c r="E96" s="13"/>
      <c r="F96" s="14"/>
      <c r="G96" s="14"/>
      <c r="H96" s="14"/>
    </row>
    <row r="97" spans="5:8" ht="12.75">
      <c r="E97" s="13"/>
      <c r="F97" s="14"/>
      <c r="G97" s="14"/>
      <c r="H97" s="14"/>
    </row>
    <row r="98" spans="5:8" ht="12.75">
      <c r="E98" s="13"/>
      <c r="F98" s="13"/>
      <c r="G98" s="13"/>
      <c r="H98" s="14"/>
    </row>
    <row r="99" spans="5:8" ht="12.75">
      <c r="E99" s="86"/>
      <c r="F99" s="85"/>
      <c r="G99" s="85"/>
      <c r="H99" s="85"/>
    </row>
    <row r="100" spans="5:8" ht="12.75">
      <c r="E100" s="86"/>
      <c r="F100" s="85"/>
      <c r="G100" s="85"/>
      <c r="H100" s="85"/>
    </row>
    <row r="101" spans="5:8" ht="12.75">
      <c r="E101" s="86"/>
      <c r="F101" s="85"/>
      <c r="G101" s="85"/>
      <c r="H101" s="85"/>
    </row>
    <row r="102" spans="5:8" ht="12.75">
      <c r="E102" s="86"/>
      <c r="F102" s="85"/>
      <c r="G102" s="85"/>
      <c r="H102" s="85"/>
    </row>
    <row r="103" spans="5:8" ht="12.75">
      <c r="E103" s="86"/>
      <c r="F103" s="85"/>
      <c r="G103" s="85"/>
      <c r="H103" s="85"/>
    </row>
    <row r="104" spans="4:8" ht="12.75">
      <c r="D104" s="10"/>
      <c r="E104" s="86"/>
      <c r="F104" s="84"/>
      <c r="G104" s="84"/>
      <c r="H104" s="85"/>
    </row>
    <row r="105" spans="4:8" ht="12.75">
      <c r="D105" s="10"/>
      <c r="E105" s="86"/>
      <c r="F105" s="84"/>
      <c r="G105" s="84"/>
      <c r="H105" s="85"/>
    </row>
    <row r="106" spans="5:8" ht="12.75">
      <c r="E106" s="88"/>
      <c r="F106" s="103"/>
      <c r="G106" s="103"/>
      <c r="H106" s="82"/>
    </row>
    <row r="107" spans="5:8" ht="12.75">
      <c r="E107" s="88"/>
      <c r="F107" s="90"/>
      <c r="G107" s="90"/>
      <c r="H107" s="90"/>
    </row>
    <row r="108" spans="4:8" ht="12.75">
      <c r="D108" s="10"/>
      <c r="E108" s="91"/>
      <c r="F108" s="91"/>
      <c r="G108" s="91"/>
      <c r="H108" s="91"/>
    </row>
    <row r="109" spans="5:8" ht="12.75">
      <c r="E109" s="86"/>
      <c r="F109" s="87"/>
      <c r="G109" s="87"/>
      <c r="H109" s="87"/>
    </row>
    <row r="110" spans="4:8" ht="12.75">
      <c r="D110" s="10"/>
      <c r="E110" s="86"/>
      <c r="F110" s="87"/>
      <c r="G110" s="87"/>
      <c r="H110" s="87"/>
    </row>
    <row r="111" spans="4:8" ht="12.75">
      <c r="D111" s="10"/>
      <c r="E111" s="88"/>
      <c r="F111" s="88"/>
      <c r="G111" s="88"/>
      <c r="H111" s="88"/>
    </row>
    <row r="112" spans="4:8" ht="12.75">
      <c r="D112" s="10"/>
      <c r="E112" s="86"/>
      <c r="F112" s="87"/>
      <c r="G112" s="87"/>
      <c r="H112" s="87"/>
    </row>
    <row r="113" spans="4:8" ht="12.75">
      <c r="D113" s="10"/>
      <c r="E113" s="86"/>
      <c r="F113" s="87"/>
      <c r="G113" s="87"/>
      <c r="H113" s="87"/>
    </row>
    <row r="114" spans="4:8" ht="12.75">
      <c r="D114" s="10"/>
      <c r="E114" s="86"/>
      <c r="F114" s="87"/>
      <c r="G114" s="87"/>
      <c r="H114" s="87"/>
    </row>
    <row r="115" spans="4:8" ht="12.75">
      <c r="D115" s="10"/>
      <c r="E115" s="86"/>
      <c r="F115" s="87"/>
      <c r="G115" s="87"/>
      <c r="H115" s="87"/>
    </row>
    <row r="116" spans="4:8" ht="12.75">
      <c r="D116" s="10"/>
      <c r="E116" s="86"/>
      <c r="F116" s="87"/>
      <c r="G116" s="87"/>
      <c r="H116" s="87"/>
    </row>
    <row r="117" spans="4:8" ht="12.75">
      <c r="D117" s="10"/>
      <c r="E117" s="86"/>
      <c r="F117" s="87"/>
      <c r="G117" s="87"/>
      <c r="H117" s="87"/>
    </row>
    <row r="118" spans="4:8" ht="12.75">
      <c r="D118" s="10"/>
      <c r="E118" s="86"/>
      <c r="F118" s="87"/>
      <c r="G118" s="87"/>
      <c r="H118" s="87"/>
    </row>
    <row r="119" spans="4:8" ht="12.75">
      <c r="D119" s="10"/>
      <c r="E119" s="86"/>
      <c r="F119" s="87"/>
      <c r="G119" s="87"/>
      <c r="H119" s="87"/>
    </row>
    <row r="120" spans="4:8" ht="12.75">
      <c r="D120" s="10"/>
      <c r="E120" s="88"/>
      <c r="F120" s="90"/>
      <c r="G120" s="90"/>
      <c r="H120" s="90"/>
    </row>
    <row r="121" spans="4:8" ht="12.75">
      <c r="D121" s="10"/>
      <c r="E121" s="88"/>
      <c r="F121" s="90"/>
      <c r="G121" s="90"/>
      <c r="H121" s="90"/>
    </row>
    <row r="122" spans="4:8" ht="12.75">
      <c r="D122" s="10"/>
      <c r="E122" s="88"/>
      <c r="F122" s="90"/>
      <c r="G122" s="90"/>
      <c r="H122" s="90"/>
    </row>
    <row r="123" spans="4:8" ht="12.75">
      <c r="D123" s="10"/>
      <c r="E123" s="88"/>
      <c r="F123" s="90"/>
      <c r="G123" s="90"/>
      <c r="H123" s="90"/>
    </row>
    <row r="124" spans="4:8" ht="12.75">
      <c r="D124" s="10"/>
      <c r="E124" s="88"/>
      <c r="F124" s="90"/>
      <c r="G124" s="90"/>
      <c r="H124" s="90"/>
    </row>
    <row r="125" spans="4:8" ht="12.75">
      <c r="D125" s="10"/>
      <c r="E125" s="88"/>
      <c r="F125" s="90"/>
      <c r="G125" s="90"/>
      <c r="H125" s="90"/>
    </row>
    <row r="126" spans="4:8" ht="12.75">
      <c r="D126" s="10"/>
      <c r="E126" s="88"/>
      <c r="F126" s="90"/>
      <c r="G126" s="90"/>
      <c r="H126" s="90"/>
    </row>
    <row r="127" spans="4:8" ht="12.75">
      <c r="D127" s="10"/>
      <c r="E127" s="86"/>
      <c r="F127" s="87"/>
      <c r="G127" s="87"/>
      <c r="H127" s="87"/>
    </row>
    <row r="128" spans="2:8" ht="12.75">
      <c r="B128" s="108"/>
      <c r="C128" s="87"/>
      <c r="D128" s="86"/>
      <c r="E128" s="86"/>
      <c r="F128" s="87"/>
      <c r="G128" s="87"/>
      <c r="H128" s="87"/>
    </row>
    <row r="129" spans="2:8" ht="12.75">
      <c r="B129" s="87"/>
      <c r="C129" s="87"/>
      <c r="D129" s="86"/>
      <c r="E129" s="86"/>
      <c r="F129" s="87"/>
      <c r="G129" s="87"/>
      <c r="H129" s="87"/>
    </row>
    <row r="130" spans="2:8" ht="12.75">
      <c r="B130" s="87"/>
      <c r="C130" s="87"/>
      <c r="D130" s="87"/>
      <c r="E130" s="15"/>
      <c r="F130" s="87"/>
      <c r="G130" s="87"/>
      <c r="H130" s="87"/>
    </row>
    <row r="131" spans="2:8" ht="12.75">
      <c r="B131" s="87"/>
      <c r="C131" s="87"/>
      <c r="D131" s="87"/>
      <c r="E131" s="15"/>
      <c r="F131" s="87"/>
      <c r="G131" s="87"/>
      <c r="H131" s="87"/>
    </row>
    <row r="132" spans="2:8" ht="12.75">
      <c r="B132" s="87"/>
      <c r="C132" s="87"/>
      <c r="D132" s="87"/>
      <c r="E132" s="15"/>
      <c r="F132" s="87"/>
      <c r="G132" s="87"/>
      <c r="H132" s="87"/>
    </row>
    <row r="133" spans="2:8" ht="12.75">
      <c r="B133" s="87"/>
      <c r="C133" s="87"/>
      <c r="D133" s="87"/>
      <c r="E133" s="15"/>
      <c r="F133" s="87"/>
      <c r="G133" s="87"/>
      <c r="H133" s="87"/>
    </row>
    <row r="134" spans="2:8" ht="12.75">
      <c r="B134" s="87"/>
      <c r="C134" s="87"/>
      <c r="D134" s="87"/>
      <c r="E134" s="15"/>
      <c r="F134" s="87"/>
      <c r="G134" s="87"/>
      <c r="H134" s="87"/>
    </row>
    <row r="135" spans="2:8" ht="12.75">
      <c r="B135" s="87"/>
      <c r="C135" s="87"/>
      <c r="D135" s="87"/>
      <c r="E135" s="86"/>
      <c r="F135" s="87"/>
      <c r="G135" s="87"/>
      <c r="H135" s="87"/>
    </row>
    <row r="136" spans="5:8" ht="12.75">
      <c r="E136" s="86"/>
      <c r="F136" s="87"/>
      <c r="G136" s="87"/>
      <c r="H136" s="87"/>
    </row>
    <row r="137" spans="5:8" ht="12.75">
      <c r="E137" s="86"/>
      <c r="F137" s="87"/>
      <c r="G137" s="87"/>
      <c r="H137" s="87"/>
    </row>
    <row r="138" spans="5:8" ht="12.75">
      <c r="E138" s="86"/>
      <c r="F138" s="87"/>
      <c r="G138" s="87"/>
      <c r="H138" s="87"/>
    </row>
    <row r="139" spans="5:8" ht="12.75">
      <c r="E139" s="86"/>
      <c r="F139" s="87"/>
      <c r="G139" s="87"/>
      <c r="H139" s="87"/>
    </row>
    <row r="140" spans="5:8" ht="12.75">
      <c r="E140" s="86"/>
      <c r="F140" s="87"/>
      <c r="G140" s="87"/>
      <c r="H140" s="87"/>
    </row>
  </sheetData>
  <mergeCells count="2">
    <mergeCell ref="E82:F82"/>
    <mergeCell ref="F16:G16"/>
  </mergeCells>
  <printOptions/>
  <pageMargins left="0.53" right="0.24" top="1" bottom="0.63" header="0.5" footer="0.5"/>
  <pageSetup horizontalDpi="600" verticalDpi="600" orientation="portrait" paperSize="9" scale="74" r:id="rId1"/>
  <rowBreaks count="1" manualBreakCount="1">
    <brk id="80" max="255" man="1"/>
  </rowBreaks>
</worksheet>
</file>

<file path=xl/worksheets/sheet4.xml><?xml version="1.0" encoding="utf-8"?>
<worksheet xmlns="http://schemas.openxmlformats.org/spreadsheetml/2006/main" xmlns:r="http://schemas.openxmlformats.org/officeDocument/2006/relationships">
  <dimension ref="B1:R121"/>
  <sheetViews>
    <sheetView showGridLines="0" workbookViewId="0" topLeftCell="A1">
      <selection activeCell="A1" sqref="A1"/>
    </sheetView>
  </sheetViews>
  <sheetFormatPr defaultColWidth="9.140625" defaultRowHeight="12.75"/>
  <cols>
    <col min="1" max="1" width="12.421875" style="19" customWidth="1"/>
    <col min="2" max="4" width="3.7109375" style="19" customWidth="1"/>
    <col min="5" max="5" width="34.140625" style="19" customWidth="1"/>
    <col min="6" max="6" width="14.7109375" style="21" customWidth="1"/>
    <col min="7" max="8" width="17.421875" style="19" hidden="1" customWidth="1"/>
    <col min="9" max="9" width="17.8515625" style="95" customWidth="1"/>
    <col min="10" max="10" width="6.8515625" style="19" customWidth="1"/>
    <col min="11" max="11" width="20.140625" style="19" customWidth="1"/>
    <col min="12" max="12" width="3.7109375" style="19" customWidth="1"/>
    <col min="13" max="13" width="7.57421875" style="19" customWidth="1"/>
    <col min="14" max="14" width="34.140625" style="19" customWidth="1"/>
    <col min="15" max="15" width="14.7109375" style="21" hidden="1" customWidth="1"/>
    <col min="16" max="17" width="17.421875" style="19" hidden="1" customWidth="1"/>
    <col min="18" max="18" width="14.7109375" style="97" customWidth="1"/>
    <col min="19" max="16384" width="9.140625" style="19" customWidth="1"/>
  </cols>
  <sheetData>
    <row r="1" spans="2:11" ht="21" customHeight="1">
      <c r="B1" s="1" t="s">
        <v>274</v>
      </c>
      <c r="K1" s="20"/>
    </row>
    <row r="2" spans="2:11" ht="12" customHeight="1">
      <c r="B2" s="159" t="s">
        <v>275</v>
      </c>
      <c r="K2" s="20"/>
    </row>
    <row r="3" spans="2:11" ht="14.25">
      <c r="B3" s="7" t="s">
        <v>179</v>
      </c>
      <c r="K3" s="7"/>
    </row>
    <row r="4" spans="2:11" ht="14.25">
      <c r="B4" s="7" t="s">
        <v>265</v>
      </c>
      <c r="K4" s="7"/>
    </row>
    <row r="5" spans="2:11" ht="14.25">
      <c r="B5" s="7" t="s">
        <v>180</v>
      </c>
      <c r="K5" s="7"/>
    </row>
    <row r="7" spans="2:18" ht="14.25">
      <c r="B7" s="19" t="s">
        <v>23</v>
      </c>
      <c r="F7" s="22"/>
      <c r="G7" s="23"/>
      <c r="H7" s="23"/>
      <c r="I7" s="96"/>
      <c r="J7" s="23"/>
      <c r="O7" s="22"/>
      <c r="P7" s="23"/>
      <c r="Q7" s="23"/>
      <c r="R7" s="25"/>
    </row>
    <row r="8" spans="6:18" ht="14.25">
      <c r="F8" s="22"/>
      <c r="G8" s="23"/>
      <c r="H8" s="23"/>
      <c r="I8" s="93"/>
      <c r="J8" s="22"/>
      <c r="K8" s="5"/>
      <c r="O8" s="22"/>
      <c r="P8" s="23"/>
      <c r="Q8" s="23"/>
      <c r="R8" s="25"/>
    </row>
    <row r="9" spans="6:18" ht="14.25">
      <c r="F9" s="22"/>
      <c r="G9" s="23"/>
      <c r="H9" s="23"/>
      <c r="I9" s="96" t="s">
        <v>107</v>
      </c>
      <c r="J9" s="22"/>
      <c r="K9" s="96" t="s">
        <v>252</v>
      </c>
      <c r="O9" s="22"/>
      <c r="P9" s="23"/>
      <c r="Q9" s="23"/>
      <c r="R9" s="25"/>
    </row>
    <row r="10" spans="6:18" ht="14.25">
      <c r="F10" s="22"/>
      <c r="G10" s="23"/>
      <c r="H10" s="23"/>
      <c r="I10" s="96" t="s">
        <v>156</v>
      </c>
      <c r="J10" s="23"/>
      <c r="K10" s="96" t="s">
        <v>156</v>
      </c>
      <c r="O10" s="22"/>
      <c r="P10" s="23"/>
      <c r="Q10" s="23"/>
      <c r="R10" s="25"/>
    </row>
    <row r="11" spans="6:18" ht="14.25">
      <c r="F11" s="24"/>
      <c r="G11" s="123"/>
      <c r="H11" s="123"/>
      <c r="I11" s="96" t="s">
        <v>157</v>
      </c>
      <c r="J11" s="123"/>
      <c r="K11" s="96" t="s">
        <v>157</v>
      </c>
      <c r="O11" s="24"/>
      <c r="P11" s="123"/>
      <c r="Q11" s="123"/>
      <c r="R11" s="25"/>
    </row>
    <row r="12" spans="6:18" ht="14.25">
      <c r="F12" s="22"/>
      <c r="G12" s="23"/>
      <c r="H12" s="23"/>
      <c r="I12" s="158" t="s">
        <v>260</v>
      </c>
      <c r="J12" s="23"/>
      <c r="K12" s="158" t="s">
        <v>271</v>
      </c>
      <c r="O12" s="22"/>
      <c r="P12" s="23"/>
      <c r="Q12" s="23"/>
      <c r="R12" s="124"/>
    </row>
    <row r="13" spans="6:18" ht="14.25">
      <c r="F13" s="22"/>
      <c r="G13" s="23"/>
      <c r="H13" s="23"/>
      <c r="I13" s="96" t="s">
        <v>114</v>
      </c>
      <c r="J13" s="23"/>
      <c r="K13" s="96" t="s">
        <v>114</v>
      </c>
      <c r="O13" s="22"/>
      <c r="P13" s="23"/>
      <c r="Q13" s="23"/>
      <c r="R13" s="25"/>
    </row>
    <row r="14" spans="2:17" ht="15">
      <c r="B14" s="20" t="s">
        <v>158</v>
      </c>
      <c r="F14" s="25"/>
      <c r="G14" s="26"/>
      <c r="H14" s="26"/>
      <c r="I14" s="97"/>
      <c r="J14" s="26"/>
      <c r="K14" s="20"/>
      <c r="O14" s="25"/>
      <c r="P14" s="26"/>
      <c r="Q14" s="26"/>
    </row>
    <row r="15" spans="6:17" ht="14.25">
      <c r="F15" s="25"/>
      <c r="G15" s="26"/>
      <c r="H15" s="26"/>
      <c r="I15" s="97"/>
      <c r="J15" s="26"/>
      <c r="O15" s="25"/>
      <c r="P15" s="26"/>
      <c r="Q15" s="26"/>
    </row>
    <row r="16" spans="2:17" ht="14.25">
      <c r="B16" s="19" t="s">
        <v>60</v>
      </c>
      <c r="F16" s="25"/>
      <c r="G16" s="26"/>
      <c r="H16" s="26"/>
      <c r="I16" s="97">
        <v>-5266</v>
      </c>
      <c r="J16" s="26"/>
      <c r="K16" s="97">
        <v>3256</v>
      </c>
      <c r="O16" s="25"/>
      <c r="P16" s="26"/>
      <c r="Q16" s="26"/>
    </row>
    <row r="17" spans="2:17" ht="14.25">
      <c r="B17" s="19" t="s">
        <v>61</v>
      </c>
      <c r="F17" s="25"/>
      <c r="G17" s="26"/>
      <c r="H17" s="26"/>
      <c r="I17" s="97"/>
      <c r="J17" s="26"/>
      <c r="K17" s="97"/>
      <c r="O17" s="25"/>
      <c r="P17" s="26"/>
      <c r="Q17" s="26"/>
    </row>
    <row r="18" spans="3:17" ht="14.25">
      <c r="C18" s="19" t="s">
        <v>24</v>
      </c>
      <c r="F18" s="25"/>
      <c r="G18" s="26"/>
      <c r="H18" s="26"/>
      <c r="I18" s="97">
        <v>5996</v>
      </c>
      <c r="J18" s="26"/>
      <c r="K18" s="97">
        <v>6337</v>
      </c>
      <c r="O18" s="25"/>
      <c r="P18" s="26"/>
      <c r="Q18" s="26"/>
    </row>
    <row r="19" spans="3:17" ht="14.25">
      <c r="C19" s="19" t="s">
        <v>159</v>
      </c>
      <c r="F19" s="25"/>
      <c r="G19" s="26"/>
      <c r="H19" s="26"/>
      <c r="I19" s="97">
        <v>799</v>
      </c>
      <c r="J19" s="26"/>
      <c r="K19" s="97">
        <v>549</v>
      </c>
      <c r="O19" s="25"/>
      <c r="P19" s="26"/>
      <c r="Q19" s="26"/>
    </row>
    <row r="20" spans="3:17" ht="14.25">
      <c r="C20" s="19" t="s">
        <v>160</v>
      </c>
      <c r="F20" s="25"/>
      <c r="G20" s="26"/>
      <c r="H20" s="26"/>
      <c r="I20" s="97">
        <v>-383</v>
      </c>
      <c r="J20" s="26"/>
      <c r="K20" s="97">
        <v>-519</v>
      </c>
      <c r="O20" s="25"/>
      <c r="P20" s="26"/>
      <c r="Q20" s="26"/>
    </row>
    <row r="21" spans="3:17" ht="14.25">
      <c r="C21" s="19" t="s">
        <v>4</v>
      </c>
      <c r="F21" s="25"/>
      <c r="G21" s="26"/>
      <c r="H21" s="26"/>
      <c r="I21" s="97">
        <v>-3344</v>
      </c>
      <c r="J21" s="26"/>
      <c r="K21" s="97">
        <v>-3238</v>
      </c>
      <c r="O21" s="25"/>
      <c r="P21" s="26"/>
      <c r="Q21" s="26"/>
    </row>
    <row r="22" spans="3:17" ht="14.25">
      <c r="C22" s="19" t="s">
        <v>121</v>
      </c>
      <c r="F22" s="25"/>
      <c r="G22" s="26"/>
      <c r="H22" s="26"/>
      <c r="I22" s="97">
        <v>-240</v>
      </c>
      <c r="J22" s="26"/>
      <c r="K22" s="97">
        <v>960</v>
      </c>
      <c r="O22" s="25"/>
      <c r="P22" s="26"/>
      <c r="Q22" s="26"/>
    </row>
    <row r="23" spans="3:17" ht="14.25">
      <c r="C23" s="19" t="s">
        <v>279</v>
      </c>
      <c r="F23" s="25"/>
      <c r="G23" s="26"/>
      <c r="H23" s="26"/>
      <c r="I23" s="97">
        <v>5703</v>
      </c>
      <c r="J23" s="26"/>
      <c r="K23" s="97">
        <v>0</v>
      </c>
      <c r="O23" s="25"/>
      <c r="P23" s="26"/>
      <c r="Q23" s="26"/>
    </row>
    <row r="24" spans="3:17" ht="14.25">
      <c r="C24" s="19" t="s">
        <v>62</v>
      </c>
      <c r="F24" s="25"/>
      <c r="G24" s="26"/>
      <c r="H24" s="26"/>
      <c r="I24" s="97">
        <v>450</v>
      </c>
      <c r="J24" s="26"/>
      <c r="K24" s="97">
        <v>-226</v>
      </c>
      <c r="O24" s="25"/>
      <c r="P24" s="26"/>
      <c r="Q24" s="26"/>
    </row>
    <row r="25" spans="6:17" ht="15" thickBot="1">
      <c r="F25" s="25"/>
      <c r="G25" s="26"/>
      <c r="H25" s="26"/>
      <c r="I25" s="98"/>
      <c r="J25" s="26"/>
      <c r="K25" s="98"/>
      <c r="O25" s="25"/>
      <c r="P25" s="26"/>
      <c r="Q25" s="26"/>
    </row>
    <row r="26" spans="6:17" ht="14.25">
      <c r="F26" s="25"/>
      <c r="G26" s="26"/>
      <c r="H26" s="26"/>
      <c r="I26" s="97"/>
      <c r="J26" s="26"/>
      <c r="K26" s="97"/>
      <c r="O26" s="25"/>
      <c r="P26" s="26"/>
      <c r="Q26" s="26"/>
    </row>
    <row r="27" spans="2:17" ht="14.25">
      <c r="B27" s="19" t="s">
        <v>161</v>
      </c>
      <c r="F27" s="25"/>
      <c r="G27" s="26"/>
      <c r="H27" s="26"/>
      <c r="I27" s="97">
        <f>SUM(I16:I26)</f>
        <v>3715</v>
      </c>
      <c r="J27" s="26"/>
      <c r="K27" s="97">
        <f>SUM(K16:K26)</f>
        <v>7119</v>
      </c>
      <c r="O27" s="25"/>
      <c r="P27" s="26"/>
      <c r="Q27" s="26"/>
    </row>
    <row r="28" spans="6:17" ht="14.25">
      <c r="F28" s="25"/>
      <c r="G28" s="26"/>
      <c r="H28" s="26"/>
      <c r="I28" s="97"/>
      <c r="J28" s="25"/>
      <c r="O28" s="25"/>
      <c r="P28" s="26"/>
      <c r="Q28" s="26"/>
    </row>
    <row r="29" spans="2:17" ht="14.25">
      <c r="B29" s="19" t="s">
        <v>162</v>
      </c>
      <c r="F29" s="25"/>
      <c r="G29" s="26"/>
      <c r="H29" s="26"/>
      <c r="I29" s="97"/>
      <c r="J29" s="26"/>
      <c r="O29" s="25"/>
      <c r="P29" s="26"/>
      <c r="Q29" s="26"/>
    </row>
    <row r="30" spans="3:17" ht="14.25">
      <c r="C30" s="19" t="s">
        <v>163</v>
      </c>
      <c r="F30" s="25"/>
      <c r="G30" s="26"/>
      <c r="H30" s="26"/>
      <c r="I30" s="97">
        <v>-14058</v>
      </c>
      <c r="J30" s="26"/>
      <c r="K30" s="97">
        <v>-13847</v>
      </c>
      <c r="O30" s="25"/>
      <c r="P30" s="26"/>
      <c r="Q30" s="26"/>
    </row>
    <row r="31" spans="3:17" ht="14.25">
      <c r="C31" s="19" t="s">
        <v>164</v>
      </c>
      <c r="F31" s="25"/>
      <c r="G31" s="26"/>
      <c r="H31" s="26"/>
      <c r="I31" s="97">
        <v>4228</v>
      </c>
      <c r="J31" s="26"/>
      <c r="K31" s="97">
        <v>12487</v>
      </c>
      <c r="O31" s="25"/>
      <c r="P31" s="26"/>
      <c r="Q31" s="26"/>
    </row>
    <row r="32" spans="3:17" ht="14.25">
      <c r="C32" s="19" t="s">
        <v>165</v>
      </c>
      <c r="F32" s="25"/>
      <c r="G32" s="26"/>
      <c r="H32" s="26"/>
      <c r="I32" s="97">
        <v>-795</v>
      </c>
      <c r="J32" s="26"/>
      <c r="K32" s="97">
        <v>-546</v>
      </c>
      <c r="O32" s="25"/>
      <c r="P32" s="26"/>
      <c r="Q32" s="26"/>
    </row>
    <row r="33" spans="3:17" ht="14.25">
      <c r="C33" s="19" t="s">
        <v>166</v>
      </c>
      <c r="F33" s="25"/>
      <c r="G33" s="26"/>
      <c r="H33" s="26"/>
      <c r="I33" s="97">
        <v>-1251</v>
      </c>
      <c r="J33" s="26"/>
      <c r="K33" s="97">
        <v>-2054</v>
      </c>
      <c r="O33" s="25"/>
      <c r="P33" s="26"/>
      <c r="Q33" s="26"/>
    </row>
    <row r="34" spans="6:17" ht="15" thickBot="1">
      <c r="F34" s="25"/>
      <c r="G34" s="26"/>
      <c r="H34" s="26"/>
      <c r="I34" s="98"/>
      <c r="J34" s="26"/>
      <c r="K34" s="107"/>
      <c r="O34" s="25"/>
      <c r="P34" s="26"/>
      <c r="Q34" s="26"/>
    </row>
    <row r="35" spans="6:18" ht="14.25">
      <c r="F35" s="25"/>
      <c r="G35" s="26"/>
      <c r="H35" s="26"/>
      <c r="I35" s="97"/>
      <c r="J35" s="26"/>
      <c r="O35" s="25"/>
      <c r="P35" s="25"/>
      <c r="Q35" s="25"/>
      <c r="R35" s="25"/>
    </row>
    <row r="36" spans="2:17" ht="14.25">
      <c r="B36" s="19" t="s">
        <v>63</v>
      </c>
      <c r="F36" s="25"/>
      <c r="G36" s="25"/>
      <c r="H36" s="25"/>
      <c r="I36" s="25">
        <f>SUM(I27:I35)</f>
        <v>-8161</v>
      </c>
      <c r="J36" s="25"/>
      <c r="K36" s="25">
        <f>SUM(K27:K35)</f>
        <v>3159</v>
      </c>
      <c r="O36" s="25"/>
      <c r="P36" s="26"/>
      <c r="Q36" s="26"/>
    </row>
    <row r="37" spans="6:17" ht="15" thickBot="1">
      <c r="F37" s="25"/>
      <c r="G37" s="26"/>
      <c r="H37" s="26"/>
      <c r="I37" s="98"/>
      <c r="J37" s="26"/>
      <c r="K37" s="107"/>
      <c r="O37" s="25"/>
      <c r="P37" s="26"/>
      <c r="Q37" s="26"/>
    </row>
    <row r="38" spans="6:10" ht="14.25">
      <c r="F38" s="25"/>
      <c r="G38" s="26"/>
      <c r="H38" s="26"/>
      <c r="I38" s="97"/>
      <c r="J38" s="26"/>
    </row>
    <row r="39" spans="2:17" ht="15">
      <c r="B39" s="20" t="s">
        <v>167</v>
      </c>
      <c r="F39" s="25"/>
      <c r="G39" s="26"/>
      <c r="H39" s="26"/>
      <c r="I39" s="97"/>
      <c r="J39" s="26"/>
      <c r="K39" s="20"/>
      <c r="O39" s="25"/>
      <c r="P39" s="26"/>
      <c r="Q39" s="26"/>
    </row>
    <row r="40" spans="6:17" ht="14.25">
      <c r="F40" s="25"/>
      <c r="G40" s="26"/>
      <c r="H40" s="26"/>
      <c r="I40" s="97"/>
      <c r="J40" s="26"/>
      <c r="O40" s="25"/>
      <c r="P40" s="26"/>
      <c r="Q40" s="26"/>
    </row>
    <row r="41" spans="2:17" ht="14.25">
      <c r="B41" s="19" t="s">
        <v>54</v>
      </c>
      <c r="F41" s="25"/>
      <c r="G41" s="26"/>
      <c r="H41" s="26"/>
      <c r="I41" s="97">
        <v>-3037</v>
      </c>
      <c r="J41" s="26"/>
      <c r="K41" s="97">
        <v>-24202</v>
      </c>
      <c r="O41" s="25"/>
      <c r="P41" s="25"/>
      <c r="Q41" s="25"/>
    </row>
    <row r="42" spans="2:17" ht="14.25">
      <c r="B42" s="19" t="s">
        <v>64</v>
      </c>
      <c r="F42" s="25"/>
      <c r="G42" s="26"/>
      <c r="H42" s="26"/>
      <c r="I42" s="97">
        <v>63</v>
      </c>
      <c r="J42" s="26"/>
      <c r="K42" s="97">
        <v>905</v>
      </c>
      <c r="O42" s="25"/>
      <c r="P42" s="26"/>
      <c r="Q42" s="26"/>
    </row>
    <row r="43" spans="2:17" ht="14.25">
      <c r="B43" s="19" t="s">
        <v>52</v>
      </c>
      <c r="F43" s="25"/>
      <c r="G43" s="26"/>
      <c r="H43" s="26"/>
      <c r="I43" s="97">
        <v>7598</v>
      </c>
      <c r="J43" s="26"/>
      <c r="K43" s="97">
        <v>7598</v>
      </c>
      <c r="O43" s="25"/>
      <c r="P43" s="26"/>
      <c r="Q43" s="26"/>
    </row>
    <row r="44" spans="2:17" ht="14.25">
      <c r="B44" s="19" t="s">
        <v>169</v>
      </c>
      <c r="F44" s="25"/>
      <c r="G44" s="26"/>
      <c r="H44" s="26"/>
      <c r="I44" s="97">
        <v>384</v>
      </c>
      <c r="J44" s="26"/>
      <c r="K44" s="97">
        <v>523</v>
      </c>
      <c r="O44" s="25"/>
      <c r="P44" s="26"/>
      <c r="Q44" s="26"/>
    </row>
    <row r="45" spans="6:17" ht="15" thickBot="1">
      <c r="F45" s="25"/>
      <c r="G45" s="26"/>
      <c r="H45" s="26"/>
      <c r="I45" s="98"/>
      <c r="J45" s="26"/>
      <c r="K45" s="107"/>
      <c r="O45" s="25"/>
      <c r="P45" s="26"/>
      <c r="Q45" s="26"/>
    </row>
    <row r="46" spans="6:17" ht="14.25">
      <c r="F46" s="25"/>
      <c r="G46" s="26"/>
      <c r="H46" s="26"/>
      <c r="I46" s="97"/>
      <c r="J46" s="26"/>
      <c r="O46" s="25"/>
      <c r="P46" s="26"/>
      <c r="Q46" s="26"/>
    </row>
    <row r="47" spans="2:17" ht="14.25">
      <c r="B47" s="19" t="s">
        <v>65</v>
      </c>
      <c r="F47" s="25"/>
      <c r="G47" s="26"/>
      <c r="H47" s="26"/>
      <c r="I47" s="97">
        <f>SUM(I41:I44)</f>
        <v>5008</v>
      </c>
      <c r="J47" s="26"/>
      <c r="K47" s="97">
        <f>SUM(K41:K44)</f>
        <v>-15176</v>
      </c>
      <c r="L47" s="28"/>
      <c r="O47" s="25"/>
      <c r="P47" s="26"/>
      <c r="Q47" s="26"/>
    </row>
    <row r="48" spans="6:17" ht="15" thickBot="1">
      <c r="F48" s="25"/>
      <c r="G48" s="26"/>
      <c r="H48" s="26"/>
      <c r="I48" s="98"/>
      <c r="J48" s="26"/>
      <c r="K48" s="107"/>
      <c r="O48" s="25"/>
      <c r="P48" s="25"/>
      <c r="Q48" s="25"/>
    </row>
    <row r="49" spans="2:10" ht="15">
      <c r="B49" s="20" t="s">
        <v>170</v>
      </c>
      <c r="C49" s="28"/>
      <c r="F49" s="25"/>
      <c r="G49" s="26"/>
      <c r="H49" s="26"/>
      <c r="I49" s="97"/>
      <c r="J49" s="26"/>
    </row>
    <row r="50" spans="2:10" ht="15">
      <c r="B50" s="20"/>
      <c r="C50" s="28"/>
      <c r="F50" s="25"/>
      <c r="G50" s="26"/>
      <c r="H50" s="26"/>
      <c r="I50" s="97"/>
      <c r="J50" s="26"/>
    </row>
    <row r="51" spans="2:11" ht="14.25" hidden="1">
      <c r="B51" s="19" t="s">
        <v>168</v>
      </c>
      <c r="F51" s="25"/>
      <c r="G51" s="25"/>
      <c r="H51" s="25"/>
      <c r="I51" s="97">
        <v>0</v>
      </c>
      <c r="J51" s="27"/>
      <c r="K51" s="32"/>
    </row>
    <row r="52" spans="2:17" ht="14.25">
      <c r="B52" s="19" t="s">
        <v>66</v>
      </c>
      <c r="F52" s="25"/>
      <c r="G52" s="26"/>
      <c r="H52" s="26"/>
      <c r="I52" s="97">
        <v>-1600</v>
      </c>
      <c r="J52" s="26"/>
      <c r="K52" s="97">
        <v>3280</v>
      </c>
      <c r="O52" s="25"/>
      <c r="P52" s="26"/>
      <c r="Q52" s="26"/>
    </row>
    <row r="53" spans="6:17" ht="15" thickBot="1">
      <c r="F53" s="25"/>
      <c r="G53" s="26"/>
      <c r="H53" s="26"/>
      <c r="I53" s="98"/>
      <c r="J53" s="26"/>
      <c r="K53" s="98"/>
      <c r="O53" s="25"/>
      <c r="P53" s="26"/>
      <c r="Q53" s="26"/>
    </row>
    <row r="54" spans="6:17" ht="14.25">
      <c r="F54" s="25"/>
      <c r="G54" s="26"/>
      <c r="H54" s="26"/>
      <c r="I54" s="97"/>
      <c r="J54" s="26"/>
      <c r="O54" s="25"/>
      <c r="P54" s="26"/>
      <c r="Q54" s="26"/>
    </row>
    <row r="55" spans="2:17" ht="14.25">
      <c r="B55" s="19" t="s">
        <v>67</v>
      </c>
      <c r="F55" s="25"/>
      <c r="G55" s="26"/>
      <c r="H55" s="26"/>
      <c r="I55" s="97">
        <f>SUM(I52:I54)</f>
        <v>-1600</v>
      </c>
      <c r="J55" s="26"/>
      <c r="K55" s="97">
        <f>SUM(K52:K54)</f>
        <v>3280</v>
      </c>
      <c r="O55" s="25"/>
      <c r="P55" s="26"/>
      <c r="Q55" s="26"/>
    </row>
    <row r="56" spans="6:17" ht="15" thickBot="1">
      <c r="F56" s="25"/>
      <c r="G56" s="26"/>
      <c r="H56" s="26"/>
      <c r="I56" s="98"/>
      <c r="J56" s="26"/>
      <c r="K56" s="107"/>
      <c r="O56" s="25"/>
      <c r="P56" s="26"/>
      <c r="Q56" s="26"/>
    </row>
    <row r="57" spans="6:17" ht="14.25">
      <c r="F57" s="25"/>
      <c r="G57" s="26"/>
      <c r="H57" s="26"/>
      <c r="I57" s="97"/>
      <c r="J57" s="26"/>
      <c r="O57" s="25"/>
      <c r="P57" s="26"/>
      <c r="Q57" s="26"/>
    </row>
    <row r="58" spans="6:17" ht="14.25">
      <c r="F58" s="25"/>
      <c r="G58" s="26"/>
      <c r="H58" s="26"/>
      <c r="I58" s="97"/>
      <c r="J58" s="26"/>
      <c r="O58" s="25"/>
      <c r="P58" s="26"/>
      <c r="Q58" s="26"/>
    </row>
    <row r="59" spans="2:18" ht="14.25">
      <c r="B59" s="19" t="s">
        <v>171</v>
      </c>
      <c r="F59" s="25"/>
      <c r="G59" s="25"/>
      <c r="H59" s="25"/>
      <c r="I59" s="25">
        <f>I36+I47+I55</f>
        <v>-4753</v>
      </c>
      <c r="J59" s="25"/>
      <c r="K59" s="25">
        <f>K36+K47+K55</f>
        <v>-8737</v>
      </c>
      <c r="O59" s="25"/>
      <c r="P59" s="25"/>
      <c r="Q59" s="25"/>
      <c r="R59" s="25"/>
    </row>
    <row r="60" spans="6:17" ht="14.25">
      <c r="F60" s="29"/>
      <c r="G60" s="30"/>
      <c r="H60" s="30"/>
      <c r="I60" s="97"/>
      <c r="J60" s="30"/>
      <c r="O60" s="29"/>
      <c r="P60" s="30"/>
      <c r="Q60" s="30"/>
    </row>
    <row r="61" spans="2:17" ht="14.25">
      <c r="B61" s="19" t="s">
        <v>250</v>
      </c>
      <c r="F61" s="31"/>
      <c r="G61" s="32"/>
      <c r="H61" s="32"/>
      <c r="I61" s="97">
        <v>39495</v>
      </c>
      <c r="J61" s="32"/>
      <c r="K61" s="97">
        <v>52045</v>
      </c>
      <c r="O61" s="31"/>
      <c r="P61" s="32"/>
      <c r="Q61" s="32"/>
    </row>
    <row r="62" spans="6:17" ht="15" thickBot="1">
      <c r="F62" s="31"/>
      <c r="G62" s="32"/>
      <c r="H62" s="32"/>
      <c r="I62" s="98"/>
      <c r="J62" s="32"/>
      <c r="K62" s="107"/>
      <c r="O62" s="31"/>
      <c r="P62" s="32"/>
      <c r="Q62" s="32"/>
    </row>
    <row r="63" ht="14.25">
      <c r="J63" s="30"/>
    </row>
    <row r="64" spans="2:18" ht="14.25">
      <c r="B64" s="19" t="s">
        <v>251</v>
      </c>
      <c r="F64" s="29"/>
      <c r="G64" s="30"/>
      <c r="H64" s="30"/>
      <c r="I64" s="25">
        <f>SUM(I59:I61)</f>
        <v>34742</v>
      </c>
      <c r="J64" s="30"/>
      <c r="K64" s="25">
        <f>SUM(K59:K61)</f>
        <v>43308</v>
      </c>
      <c r="O64" s="29"/>
      <c r="P64" s="30"/>
      <c r="Q64" s="30"/>
      <c r="R64" s="25"/>
    </row>
    <row r="65" spans="6:18" ht="15" thickBot="1">
      <c r="F65" s="29"/>
      <c r="G65" s="30"/>
      <c r="H65" s="30"/>
      <c r="I65" s="99"/>
      <c r="J65" s="30"/>
      <c r="K65" s="107"/>
      <c r="O65" s="29"/>
      <c r="P65" s="30"/>
      <c r="Q65" s="30"/>
      <c r="R65" s="25"/>
    </row>
    <row r="66" spans="6:18" ht="15">
      <c r="F66" s="29"/>
      <c r="G66" s="30"/>
      <c r="H66" s="30"/>
      <c r="I66" s="150"/>
      <c r="J66" s="30"/>
      <c r="O66" s="29"/>
      <c r="P66" s="30"/>
      <c r="Q66" s="30"/>
      <c r="R66" s="25"/>
    </row>
    <row r="67" spans="2:18" ht="14.25" hidden="1">
      <c r="B67" s="19" t="s">
        <v>172</v>
      </c>
      <c r="F67" s="33"/>
      <c r="G67" s="34"/>
      <c r="H67" s="34"/>
      <c r="I67" s="25"/>
      <c r="J67" s="34"/>
      <c r="K67" s="19" t="s">
        <v>172</v>
      </c>
      <c r="O67" s="33"/>
      <c r="P67" s="34"/>
      <c r="Q67" s="34"/>
      <c r="R67" s="25"/>
    </row>
    <row r="68" spans="2:18" ht="14.25" hidden="1">
      <c r="B68" s="19" t="s">
        <v>173</v>
      </c>
      <c r="F68" s="29"/>
      <c r="G68" s="30"/>
      <c r="H68" s="30"/>
      <c r="I68" s="25"/>
      <c r="J68" s="30"/>
      <c r="K68" s="19" t="s">
        <v>173</v>
      </c>
      <c r="O68" s="29"/>
      <c r="P68" s="30"/>
      <c r="Q68" s="30"/>
      <c r="R68" s="25"/>
    </row>
    <row r="69" spans="6:17" ht="14.25">
      <c r="F69" s="31"/>
      <c r="G69" s="32"/>
      <c r="H69" s="32"/>
      <c r="I69" s="40"/>
      <c r="J69" s="32"/>
      <c r="O69" s="31"/>
      <c r="P69" s="32"/>
      <c r="Q69" s="32"/>
    </row>
    <row r="70" spans="2:17" ht="15">
      <c r="B70" s="20" t="s">
        <v>68</v>
      </c>
      <c r="F70" s="31"/>
      <c r="G70" s="32"/>
      <c r="H70" s="32"/>
      <c r="I70" s="97"/>
      <c r="J70" s="32"/>
      <c r="K70" s="20"/>
      <c r="O70" s="31"/>
      <c r="P70" s="32"/>
      <c r="Q70" s="32"/>
    </row>
    <row r="71" spans="2:17" ht="15">
      <c r="B71" s="20" t="s">
        <v>45</v>
      </c>
      <c r="F71" s="25"/>
      <c r="G71" s="26"/>
      <c r="H71" s="26"/>
      <c r="I71" s="97"/>
      <c r="J71" s="26"/>
      <c r="K71" s="20"/>
      <c r="O71" s="25"/>
      <c r="P71" s="26"/>
      <c r="Q71" s="26"/>
    </row>
    <row r="72" spans="6:17" ht="14.25">
      <c r="F72" s="25"/>
      <c r="G72" s="26"/>
      <c r="H72" s="26"/>
      <c r="I72" s="97"/>
      <c r="J72" s="26"/>
      <c r="O72" s="25"/>
      <c r="P72" s="26"/>
      <c r="Q72" s="26"/>
    </row>
    <row r="73" spans="6:17" ht="14.25">
      <c r="F73" s="25"/>
      <c r="G73" s="26"/>
      <c r="H73" s="26"/>
      <c r="I73" s="97"/>
      <c r="J73" s="26"/>
      <c r="O73" s="25"/>
      <c r="P73" s="26"/>
      <c r="Q73" s="26"/>
    </row>
    <row r="74" spans="6:17" ht="14.25">
      <c r="F74" s="25"/>
      <c r="G74" s="26"/>
      <c r="H74" s="26"/>
      <c r="I74" s="97"/>
      <c r="J74" s="26"/>
      <c r="O74" s="25"/>
      <c r="P74" s="26"/>
      <c r="Q74" s="26"/>
    </row>
    <row r="75" spans="6:17" ht="14.25">
      <c r="F75" s="25"/>
      <c r="G75" s="26"/>
      <c r="H75" s="26"/>
      <c r="I75" s="97"/>
      <c r="J75" s="26"/>
      <c r="O75" s="25"/>
      <c r="P75" s="25"/>
      <c r="Q75" s="25"/>
    </row>
    <row r="76" spans="6:17" ht="14.25">
      <c r="F76" s="25"/>
      <c r="G76" s="26"/>
      <c r="H76" s="26"/>
      <c r="I76" s="97"/>
      <c r="J76" s="26"/>
      <c r="O76" s="31"/>
      <c r="P76" s="30"/>
      <c r="Q76" s="30"/>
    </row>
    <row r="77" spans="6:17" ht="14.25">
      <c r="F77" s="25"/>
      <c r="G77" s="26"/>
      <c r="H77" s="26"/>
      <c r="I77" s="97"/>
      <c r="J77" s="26"/>
      <c r="O77" s="31"/>
      <c r="P77" s="30"/>
      <c r="Q77" s="30"/>
    </row>
    <row r="78" spans="6:17" ht="14.25">
      <c r="F78" s="25"/>
      <c r="G78" s="26"/>
      <c r="H78" s="26"/>
      <c r="I78" s="97"/>
      <c r="J78" s="26"/>
      <c r="O78" s="31"/>
      <c r="P78" s="30"/>
      <c r="Q78" s="30"/>
    </row>
    <row r="79" spans="6:17" ht="14.25">
      <c r="F79" s="25"/>
      <c r="G79" s="25"/>
      <c r="H79" s="25"/>
      <c r="I79" s="97"/>
      <c r="J79" s="26"/>
      <c r="O79" s="31"/>
      <c r="P79" s="30"/>
      <c r="Q79" s="30"/>
    </row>
    <row r="80" spans="6:17" ht="14.25">
      <c r="F80" s="31"/>
      <c r="G80" s="30"/>
      <c r="H80" s="30"/>
      <c r="I80" s="97"/>
      <c r="J80" s="30"/>
      <c r="O80" s="31"/>
      <c r="P80" s="30"/>
      <c r="Q80" s="30"/>
    </row>
    <row r="81" spans="6:17" ht="14.25">
      <c r="F81" s="31"/>
      <c r="G81" s="30"/>
      <c r="H81" s="30"/>
      <c r="I81" s="97"/>
      <c r="J81" s="30"/>
      <c r="N81" s="21"/>
      <c r="O81" s="31"/>
      <c r="P81" s="29"/>
      <c r="Q81" s="29"/>
    </row>
    <row r="82" spans="6:17" ht="14.25">
      <c r="F82" s="31"/>
      <c r="G82" s="30"/>
      <c r="H82" s="30"/>
      <c r="I82" s="97"/>
      <c r="J82" s="30"/>
      <c r="N82" s="21"/>
      <c r="O82" s="31"/>
      <c r="P82" s="29"/>
      <c r="Q82" s="29"/>
    </row>
    <row r="83" spans="6:17" ht="14.25">
      <c r="F83" s="31"/>
      <c r="G83" s="30"/>
      <c r="H83" s="30"/>
      <c r="I83" s="97"/>
      <c r="J83" s="30"/>
      <c r="O83" s="35"/>
      <c r="P83" s="36"/>
      <c r="Q83" s="36"/>
    </row>
    <row r="84" spans="6:17" ht="14.25">
      <c r="F84" s="31"/>
      <c r="G84" s="30"/>
      <c r="H84" s="30"/>
      <c r="I84" s="97"/>
      <c r="J84" s="30"/>
      <c r="O84" s="35"/>
      <c r="P84" s="38"/>
      <c r="Q84" s="38"/>
    </row>
    <row r="85" spans="5:18" ht="14.25">
      <c r="E85" s="21"/>
      <c r="F85" s="31"/>
      <c r="G85" s="29"/>
      <c r="H85" s="29"/>
      <c r="I85" s="97"/>
      <c r="J85" s="30"/>
      <c r="N85" s="21"/>
      <c r="O85" s="39"/>
      <c r="P85" s="39"/>
      <c r="Q85" s="39"/>
      <c r="R85" s="100"/>
    </row>
    <row r="86" spans="5:17" ht="14.25">
      <c r="E86" s="21"/>
      <c r="F86" s="31"/>
      <c r="G86" s="29"/>
      <c r="H86" s="29"/>
      <c r="I86" s="97"/>
      <c r="J86" s="30"/>
      <c r="O86" s="31"/>
      <c r="P86" s="32"/>
      <c r="Q86" s="32"/>
    </row>
    <row r="87" spans="6:17" ht="14.25">
      <c r="F87" s="35"/>
      <c r="G87" s="36"/>
      <c r="H87" s="36"/>
      <c r="I87" s="97"/>
      <c r="J87" s="37"/>
      <c r="N87" s="21"/>
      <c r="O87" s="31"/>
      <c r="P87" s="32"/>
      <c r="Q87" s="32"/>
    </row>
    <row r="88" spans="6:17" ht="14.25">
      <c r="F88" s="35"/>
      <c r="G88" s="38"/>
      <c r="H88" s="38"/>
      <c r="I88" s="97"/>
      <c r="J88" s="38"/>
      <c r="N88" s="21"/>
      <c r="O88" s="35"/>
      <c r="P88" s="35"/>
      <c r="Q88" s="35"/>
    </row>
    <row r="89" spans="5:17" ht="14.25">
      <c r="E89" s="21"/>
      <c r="F89" s="39"/>
      <c r="G89" s="39"/>
      <c r="H89" s="39"/>
      <c r="I89" s="100"/>
      <c r="J89" s="39"/>
      <c r="N89" s="21"/>
      <c r="O89" s="31"/>
      <c r="P89" s="32"/>
      <c r="Q89" s="32"/>
    </row>
    <row r="90" spans="6:17" ht="14.25">
      <c r="F90" s="31"/>
      <c r="G90" s="32"/>
      <c r="H90" s="32"/>
      <c r="I90" s="97"/>
      <c r="J90" s="32"/>
      <c r="N90" s="21"/>
      <c r="O90" s="31"/>
      <c r="P90" s="32"/>
      <c r="Q90" s="32"/>
    </row>
    <row r="91" spans="5:17" ht="14.25">
      <c r="E91" s="21"/>
      <c r="F91" s="31"/>
      <c r="G91" s="32"/>
      <c r="H91" s="32"/>
      <c r="I91" s="97"/>
      <c r="J91" s="32"/>
      <c r="N91" s="21"/>
      <c r="O91" s="31"/>
      <c r="P91" s="32"/>
      <c r="Q91" s="32"/>
    </row>
    <row r="92" spans="5:17" ht="14.25">
      <c r="E92" s="21"/>
      <c r="F92" s="35"/>
      <c r="G92" s="35"/>
      <c r="H92" s="35"/>
      <c r="I92" s="97"/>
      <c r="J92" s="35"/>
      <c r="N92" s="21"/>
      <c r="O92" s="31"/>
      <c r="P92" s="32"/>
      <c r="Q92" s="32"/>
    </row>
    <row r="93" spans="5:17" ht="14.25">
      <c r="E93" s="21"/>
      <c r="F93" s="31"/>
      <c r="G93" s="32"/>
      <c r="H93" s="32"/>
      <c r="I93" s="97"/>
      <c r="J93" s="32"/>
      <c r="N93" s="21"/>
      <c r="O93" s="31"/>
      <c r="P93" s="32"/>
      <c r="Q93" s="32"/>
    </row>
    <row r="94" spans="5:17" ht="14.25">
      <c r="E94" s="21"/>
      <c r="F94" s="31"/>
      <c r="G94" s="32"/>
      <c r="H94" s="32"/>
      <c r="I94" s="97"/>
      <c r="J94" s="32"/>
      <c r="N94" s="21"/>
      <c r="O94" s="31"/>
      <c r="P94" s="32"/>
      <c r="Q94" s="32"/>
    </row>
    <row r="95" spans="5:17" ht="14.25">
      <c r="E95" s="21"/>
      <c r="F95" s="31"/>
      <c r="G95" s="32"/>
      <c r="H95" s="32"/>
      <c r="I95" s="97"/>
      <c r="J95" s="32"/>
      <c r="N95" s="21"/>
      <c r="O95" s="31"/>
      <c r="P95" s="32"/>
      <c r="Q95" s="32"/>
    </row>
    <row r="96" spans="5:17" ht="14.25">
      <c r="E96" s="21"/>
      <c r="F96" s="31"/>
      <c r="G96" s="32"/>
      <c r="H96" s="32"/>
      <c r="I96" s="97"/>
      <c r="J96" s="32"/>
      <c r="N96" s="21"/>
      <c r="O96" s="31"/>
      <c r="P96" s="32"/>
      <c r="Q96" s="32"/>
    </row>
    <row r="97" spans="5:17" ht="14.25">
      <c r="E97" s="21"/>
      <c r="F97" s="31"/>
      <c r="G97" s="32"/>
      <c r="H97" s="32"/>
      <c r="I97" s="97"/>
      <c r="J97" s="32"/>
      <c r="N97" s="21"/>
      <c r="O97" s="35"/>
      <c r="P97" s="38"/>
      <c r="Q97" s="38"/>
    </row>
    <row r="98" spans="5:17" ht="14.25">
      <c r="E98" s="21"/>
      <c r="F98" s="31"/>
      <c r="G98" s="32"/>
      <c r="H98" s="32"/>
      <c r="I98" s="97"/>
      <c r="J98" s="32"/>
      <c r="N98" s="21"/>
      <c r="O98" s="35"/>
      <c r="P98" s="38"/>
      <c r="Q98" s="38"/>
    </row>
    <row r="99" spans="5:17" ht="14.25">
      <c r="E99" s="21"/>
      <c r="F99" s="31"/>
      <c r="G99" s="32"/>
      <c r="H99" s="32"/>
      <c r="I99" s="97"/>
      <c r="J99" s="32"/>
      <c r="N99" s="21"/>
      <c r="O99" s="35"/>
      <c r="P99" s="38"/>
      <c r="Q99" s="38"/>
    </row>
    <row r="100" spans="5:17" ht="14.25">
      <c r="E100" s="21"/>
      <c r="F100" s="31"/>
      <c r="G100" s="32"/>
      <c r="H100" s="32"/>
      <c r="I100" s="97"/>
      <c r="J100" s="32"/>
      <c r="N100" s="21"/>
      <c r="O100" s="35"/>
      <c r="P100" s="38"/>
      <c r="Q100" s="38"/>
    </row>
    <row r="101" spans="5:17" ht="14.25">
      <c r="E101" s="21"/>
      <c r="F101" s="35"/>
      <c r="G101" s="38"/>
      <c r="H101" s="38"/>
      <c r="I101" s="97"/>
      <c r="J101" s="38"/>
      <c r="N101" s="21"/>
      <c r="O101" s="35"/>
      <c r="P101" s="38"/>
      <c r="Q101" s="38"/>
    </row>
    <row r="102" spans="5:17" ht="14.25">
      <c r="E102" s="21"/>
      <c r="F102" s="35"/>
      <c r="G102" s="38"/>
      <c r="H102" s="38"/>
      <c r="I102" s="97"/>
      <c r="J102" s="38"/>
      <c r="N102" s="21"/>
      <c r="O102" s="35"/>
      <c r="P102" s="38"/>
      <c r="Q102" s="38"/>
    </row>
    <row r="103" spans="5:17" ht="14.25">
      <c r="E103" s="21"/>
      <c r="F103" s="35"/>
      <c r="G103" s="38"/>
      <c r="H103" s="38"/>
      <c r="I103" s="97"/>
      <c r="J103" s="38"/>
      <c r="N103" s="21"/>
      <c r="O103" s="35"/>
      <c r="P103" s="38"/>
      <c r="Q103" s="38"/>
    </row>
    <row r="104" spans="5:17" ht="14.25">
      <c r="E104" s="21"/>
      <c r="F104" s="35"/>
      <c r="G104" s="38"/>
      <c r="H104" s="38"/>
      <c r="I104" s="97"/>
      <c r="J104" s="38"/>
      <c r="N104" s="21"/>
      <c r="O104" s="31"/>
      <c r="P104" s="32"/>
      <c r="Q104" s="32"/>
    </row>
    <row r="105" spans="5:17" ht="14.25">
      <c r="E105" s="21"/>
      <c r="F105" s="35"/>
      <c r="G105" s="38"/>
      <c r="H105" s="38"/>
      <c r="I105" s="97"/>
      <c r="J105" s="38"/>
      <c r="L105" s="125"/>
      <c r="M105" s="32"/>
      <c r="N105" s="31"/>
      <c r="O105" s="31"/>
      <c r="P105" s="32"/>
      <c r="Q105" s="32"/>
    </row>
    <row r="106" spans="5:17" ht="14.25">
      <c r="E106" s="21"/>
      <c r="F106" s="35"/>
      <c r="G106" s="38"/>
      <c r="H106" s="38"/>
      <c r="I106" s="97"/>
      <c r="J106" s="38"/>
      <c r="L106" s="32"/>
      <c r="M106" s="32"/>
      <c r="N106" s="31"/>
      <c r="O106" s="31"/>
      <c r="P106" s="32"/>
      <c r="Q106" s="32"/>
    </row>
    <row r="107" spans="5:17" ht="14.25">
      <c r="E107" s="21"/>
      <c r="F107" s="35"/>
      <c r="G107" s="38"/>
      <c r="H107" s="38"/>
      <c r="I107" s="97"/>
      <c r="J107" s="38"/>
      <c r="L107" s="32"/>
      <c r="M107" s="32"/>
      <c r="N107" s="32"/>
      <c r="O107" s="97"/>
      <c r="P107" s="32"/>
      <c r="Q107" s="32"/>
    </row>
    <row r="108" spans="5:17" ht="14.25">
      <c r="E108" s="21"/>
      <c r="F108" s="31"/>
      <c r="G108" s="32"/>
      <c r="H108" s="32"/>
      <c r="I108" s="97"/>
      <c r="J108" s="32"/>
      <c r="L108" s="32"/>
      <c r="M108" s="32"/>
      <c r="N108" s="32"/>
      <c r="O108" s="97"/>
      <c r="P108" s="32"/>
      <c r="Q108" s="32"/>
    </row>
    <row r="109" spans="3:17" ht="14.25">
      <c r="C109" s="125"/>
      <c r="D109" s="32"/>
      <c r="E109" s="31"/>
      <c r="F109" s="31"/>
      <c r="G109" s="32"/>
      <c r="H109" s="32"/>
      <c r="I109" s="97"/>
      <c r="J109" s="32"/>
      <c r="L109" s="32"/>
      <c r="M109" s="32"/>
      <c r="N109" s="32"/>
      <c r="O109" s="97"/>
      <c r="P109" s="32"/>
      <c r="Q109" s="32"/>
    </row>
    <row r="110" spans="3:17" ht="14.25">
      <c r="C110" s="32"/>
      <c r="D110" s="32"/>
      <c r="E110" s="31"/>
      <c r="F110" s="31"/>
      <c r="G110" s="32"/>
      <c r="H110" s="32"/>
      <c r="I110" s="97"/>
      <c r="J110" s="32"/>
      <c r="L110" s="32"/>
      <c r="M110" s="32"/>
      <c r="N110" s="32"/>
      <c r="O110" s="97"/>
      <c r="P110" s="32"/>
      <c r="Q110" s="32"/>
    </row>
    <row r="111" spans="3:17" ht="14.25">
      <c r="C111" s="32"/>
      <c r="D111" s="32"/>
      <c r="E111" s="32"/>
      <c r="F111" s="97"/>
      <c r="G111" s="32"/>
      <c r="H111" s="32"/>
      <c r="I111" s="97"/>
      <c r="J111" s="32"/>
      <c r="L111" s="32"/>
      <c r="M111" s="32"/>
      <c r="N111" s="32"/>
      <c r="O111" s="97"/>
      <c r="P111" s="32"/>
      <c r="Q111" s="32"/>
    </row>
    <row r="112" spans="3:17" ht="14.25">
      <c r="C112" s="32"/>
      <c r="D112" s="32"/>
      <c r="E112" s="32"/>
      <c r="F112" s="97"/>
      <c r="G112" s="32"/>
      <c r="H112" s="32"/>
      <c r="I112" s="97"/>
      <c r="J112" s="32"/>
      <c r="L112" s="32"/>
      <c r="M112" s="32"/>
      <c r="N112" s="32"/>
      <c r="O112" s="31"/>
      <c r="P112" s="32"/>
      <c r="Q112" s="32"/>
    </row>
    <row r="113" spans="3:17" ht="14.25">
      <c r="C113" s="32"/>
      <c r="D113" s="32"/>
      <c r="E113" s="32"/>
      <c r="F113" s="97"/>
      <c r="G113" s="32"/>
      <c r="H113" s="32"/>
      <c r="I113" s="97"/>
      <c r="J113" s="32"/>
      <c r="O113" s="31"/>
      <c r="P113" s="32"/>
      <c r="Q113" s="32"/>
    </row>
    <row r="114" spans="3:17" ht="14.25">
      <c r="C114" s="32"/>
      <c r="D114" s="32"/>
      <c r="E114" s="32"/>
      <c r="F114" s="97"/>
      <c r="G114" s="32"/>
      <c r="H114" s="32"/>
      <c r="I114" s="97"/>
      <c r="J114" s="32"/>
      <c r="O114" s="31"/>
      <c r="P114" s="32"/>
      <c r="Q114" s="32"/>
    </row>
    <row r="115" spans="3:17" ht="14.25">
      <c r="C115" s="32"/>
      <c r="D115" s="32"/>
      <c r="E115" s="32"/>
      <c r="F115" s="97"/>
      <c r="G115" s="32"/>
      <c r="H115" s="32"/>
      <c r="I115" s="97"/>
      <c r="J115" s="32"/>
      <c r="O115" s="31"/>
      <c r="P115" s="32"/>
      <c r="Q115" s="32"/>
    </row>
    <row r="116" spans="3:17" ht="14.25">
      <c r="C116" s="32"/>
      <c r="D116" s="32"/>
      <c r="E116" s="32"/>
      <c r="F116" s="31"/>
      <c r="G116" s="32"/>
      <c r="H116" s="32"/>
      <c r="I116" s="97"/>
      <c r="J116" s="32"/>
      <c r="O116" s="31"/>
      <c r="P116" s="32"/>
      <c r="Q116" s="32"/>
    </row>
    <row r="117" spans="6:17" ht="14.25">
      <c r="F117" s="31"/>
      <c r="G117" s="32"/>
      <c r="H117" s="32"/>
      <c r="I117" s="97"/>
      <c r="J117" s="32"/>
      <c r="O117" s="31"/>
      <c r="P117" s="32"/>
      <c r="Q117" s="32"/>
    </row>
    <row r="118" spans="6:10" ht="14.25">
      <c r="F118" s="31"/>
      <c r="G118" s="32"/>
      <c r="H118" s="32"/>
      <c r="I118" s="97"/>
      <c r="J118" s="32"/>
    </row>
    <row r="119" spans="6:10" ht="14.25">
      <c r="F119" s="31"/>
      <c r="G119" s="32"/>
      <c r="H119" s="32"/>
      <c r="I119" s="97"/>
      <c r="J119" s="32"/>
    </row>
    <row r="120" spans="6:10" ht="14.25">
      <c r="F120" s="31"/>
      <c r="G120" s="32"/>
      <c r="H120" s="32"/>
      <c r="I120" s="97"/>
      <c r="J120" s="32"/>
    </row>
    <row r="121" spans="6:10" ht="14.25">
      <c r="F121" s="31"/>
      <c r="G121" s="32"/>
      <c r="H121" s="32"/>
      <c r="I121" s="97"/>
      <c r="J121" s="32"/>
    </row>
  </sheetData>
  <printOptions/>
  <pageMargins left="0.83" right="0.24" top="0.7" bottom="0.17" header="0.5" footer="0.24"/>
  <pageSetup horizontalDpi="600" verticalDpi="600" orientation="portrait" paperSize="9" scale="7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L549"/>
  <sheetViews>
    <sheetView showGridLines="0" zoomScale="75" zoomScaleNormal="75" workbookViewId="0" topLeftCell="A1">
      <selection activeCell="A1" sqref="A1"/>
    </sheetView>
  </sheetViews>
  <sheetFormatPr defaultColWidth="9.140625" defaultRowHeight="12.75"/>
  <cols>
    <col min="1" max="1" width="4.57421875" style="43" customWidth="1"/>
    <col min="2" max="2" width="51.28125" style="43" customWidth="1"/>
    <col min="3" max="3" width="5.28125" style="43" customWidth="1"/>
    <col min="4" max="4" width="4.140625" style="43" customWidth="1"/>
    <col min="5" max="6" width="16.57421875" style="43" customWidth="1"/>
    <col min="7" max="7" width="17.28125" style="43" customWidth="1"/>
    <col min="8" max="8" width="16.57421875" style="43" customWidth="1"/>
    <col min="9" max="9" width="15.57421875" style="43" customWidth="1"/>
    <col min="10" max="10" width="16.57421875" style="43" customWidth="1"/>
    <col min="11" max="11" width="10.140625" style="43" customWidth="1"/>
    <col min="12" max="12" width="13.28125" style="43" customWidth="1"/>
    <col min="13" max="16384" width="9.140625" style="43" customWidth="1"/>
  </cols>
  <sheetData>
    <row r="1" ht="15.75">
      <c r="A1" s="42" t="s">
        <v>276</v>
      </c>
    </row>
    <row r="2" ht="14.25" customHeight="1">
      <c r="A2" s="159" t="s">
        <v>275</v>
      </c>
    </row>
    <row r="3" ht="15">
      <c r="A3" s="43" t="s">
        <v>179</v>
      </c>
    </row>
    <row r="4" ht="15">
      <c r="A4" s="43" t="s">
        <v>265</v>
      </c>
    </row>
    <row r="5" ht="15">
      <c r="A5" s="43" t="s">
        <v>180</v>
      </c>
    </row>
    <row r="6" ht="15"/>
    <row r="7" ht="15"/>
    <row r="8" ht="15"/>
    <row r="9" spans="1:7" ht="15">
      <c r="A9" s="44" t="s">
        <v>181</v>
      </c>
      <c r="F9" s="57"/>
      <c r="G9" s="57"/>
    </row>
    <row r="10" ht="15"/>
    <row r="11" spans="1:2" ht="15">
      <c r="A11" s="45" t="s">
        <v>182</v>
      </c>
      <c r="B11" s="44" t="s">
        <v>183</v>
      </c>
    </row>
    <row r="12" spans="1:2" ht="15.75" customHeight="1">
      <c r="A12" s="45"/>
      <c r="B12" s="44"/>
    </row>
    <row r="13" spans="1:8" ht="60" customHeight="1">
      <c r="A13" s="45"/>
      <c r="B13" s="172" t="s">
        <v>246</v>
      </c>
      <c r="C13" s="173"/>
      <c r="D13" s="173"/>
      <c r="E13" s="173"/>
      <c r="F13" s="173"/>
      <c r="G13" s="173"/>
      <c r="H13" s="173"/>
    </row>
    <row r="14" spans="1:2" ht="15">
      <c r="A14" s="45"/>
      <c r="B14" s="44"/>
    </row>
    <row r="15" spans="1:2" ht="15">
      <c r="A15" s="45"/>
      <c r="B15" s="44"/>
    </row>
    <row r="16" spans="1:9" ht="15">
      <c r="A16" s="45" t="s">
        <v>184</v>
      </c>
      <c r="B16" s="44" t="s">
        <v>185</v>
      </c>
      <c r="H16" s="174"/>
      <c r="I16" s="174"/>
    </row>
    <row r="17" spans="1:9" ht="15">
      <c r="A17" s="45"/>
      <c r="H17" s="46"/>
      <c r="I17" s="46"/>
    </row>
    <row r="18" spans="1:9" ht="15">
      <c r="A18" s="45"/>
      <c r="B18" s="172" t="s">
        <v>186</v>
      </c>
      <c r="C18" s="173"/>
      <c r="D18" s="173"/>
      <c r="E18" s="173"/>
      <c r="F18" s="173"/>
      <c r="G18" s="173"/>
      <c r="H18" s="173"/>
      <c r="I18" s="46"/>
    </row>
    <row r="19" spans="1:9" ht="15">
      <c r="A19" s="45"/>
      <c r="H19" s="46"/>
      <c r="I19" s="46"/>
    </row>
    <row r="20" spans="1:9" ht="15">
      <c r="A20" s="45"/>
      <c r="H20" s="46"/>
      <c r="I20" s="46"/>
    </row>
    <row r="21" spans="1:9" ht="15">
      <c r="A21" s="45" t="s">
        <v>187</v>
      </c>
      <c r="B21" s="44" t="s">
        <v>188</v>
      </c>
      <c r="H21" s="46"/>
      <c r="I21" s="46"/>
    </row>
    <row r="22" spans="1:9" ht="15">
      <c r="A22" s="45"/>
      <c r="B22" s="44"/>
      <c r="H22" s="46"/>
      <c r="I22" s="46"/>
    </row>
    <row r="23" spans="1:9" ht="15">
      <c r="A23" s="45"/>
      <c r="B23" s="172" t="s">
        <v>71</v>
      </c>
      <c r="C23" s="173"/>
      <c r="D23" s="173"/>
      <c r="E23" s="173"/>
      <c r="F23" s="173"/>
      <c r="G23" s="173"/>
      <c r="H23" s="173"/>
      <c r="I23" s="46"/>
    </row>
    <row r="24" spans="1:9" ht="15">
      <c r="A24" s="45"/>
      <c r="H24" s="46"/>
      <c r="I24" s="46"/>
    </row>
    <row r="25" spans="1:9" ht="15">
      <c r="A25" s="45"/>
      <c r="H25" s="46"/>
      <c r="I25" s="46"/>
    </row>
    <row r="26" spans="1:9" ht="15">
      <c r="A26" s="45" t="s">
        <v>189</v>
      </c>
      <c r="B26" s="128" t="s">
        <v>72</v>
      </c>
      <c r="C26" s="57"/>
      <c r="D26" s="57"/>
      <c r="E26" s="57"/>
      <c r="F26" s="57"/>
      <c r="G26" s="57"/>
      <c r="H26" s="129"/>
      <c r="I26" s="46"/>
    </row>
    <row r="27" spans="1:10" ht="15">
      <c r="A27" s="45"/>
      <c r="B27" s="130" t="s">
        <v>73</v>
      </c>
      <c r="C27" s="61"/>
      <c r="D27" s="61"/>
      <c r="E27" s="61"/>
      <c r="F27" s="61"/>
      <c r="G27" s="61"/>
      <c r="H27" s="60"/>
      <c r="I27" s="49"/>
      <c r="J27" s="48"/>
    </row>
    <row r="28" spans="1:9" ht="15">
      <c r="A28" s="45"/>
      <c r="B28" s="57"/>
      <c r="C28" s="57"/>
      <c r="D28" s="57"/>
      <c r="E28" s="57"/>
      <c r="F28" s="57"/>
      <c r="G28" s="57"/>
      <c r="H28" s="129"/>
      <c r="I28" s="46"/>
    </row>
    <row r="29" spans="1:9" ht="31.5" customHeight="1">
      <c r="A29" s="45"/>
      <c r="B29" s="165" t="s">
        <v>257</v>
      </c>
      <c r="C29" s="167"/>
      <c r="D29" s="167"/>
      <c r="E29" s="167"/>
      <c r="F29" s="167"/>
      <c r="G29" s="167"/>
      <c r="H29" s="167"/>
      <c r="I29" s="46"/>
    </row>
    <row r="30" spans="1:9" ht="15">
      <c r="A30" s="45"/>
      <c r="H30" s="46"/>
      <c r="I30" s="46"/>
    </row>
    <row r="31" spans="1:9" ht="15">
      <c r="A31" s="45"/>
      <c r="F31" s="131"/>
      <c r="G31" s="131"/>
      <c r="H31" s="46"/>
      <c r="I31" s="46"/>
    </row>
    <row r="32" spans="1:9" ht="15">
      <c r="A32" s="45" t="s">
        <v>190</v>
      </c>
      <c r="B32" s="44" t="s">
        <v>191</v>
      </c>
      <c r="H32" s="46"/>
      <c r="I32" s="46"/>
    </row>
    <row r="33" spans="1:9" ht="15">
      <c r="A33" s="45"/>
      <c r="H33" s="46"/>
      <c r="I33" s="46"/>
    </row>
    <row r="34" spans="1:9" ht="30" customHeight="1">
      <c r="A34" s="45"/>
      <c r="B34" s="172" t="s">
        <v>76</v>
      </c>
      <c r="C34" s="173"/>
      <c r="D34" s="173"/>
      <c r="E34" s="173"/>
      <c r="F34" s="173"/>
      <c r="G34" s="173"/>
      <c r="H34" s="173"/>
      <c r="I34" s="46"/>
    </row>
    <row r="35" spans="1:9" ht="15">
      <c r="A35" s="45"/>
      <c r="H35" s="46"/>
      <c r="I35" s="46"/>
    </row>
    <row r="36" spans="1:9" ht="15">
      <c r="A36" s="45"/>
      <c r="B36" s="44"/>
      <c r="G36" s="46"/>
      <c r="H36" s="46"/>
      <c r="I36" s="46"/>
    </row>
    <row r="37" spans="1:9" ht="15">
      <c r="A37" s="45" t="s">
        <v>192</v>
      </c>
      <c r="B37" s="44" t="s">
        <v>193</v>
      </c>
      <c r="G37" s="50"/>
      <c r="H37" s="50"/>
      <c r="I37" s="50"/>
    </row>
    <row r="38" spans="1:9" ht="15">
      <c r="A38" s="45"/>
      <c r="B38" s="44"/>
      <c r="G38" s="50"/>
      <c r="H38" s="50"/>
      <c r="I38" s="50"/>
    </row>
    <row r="39" spans="1:9" ht="31.5" customHeight="1">
      <c r="A39" s="45"/>
      <c r="B39" s="172" t="s">
        <v>77</v>
      </c>
      <c r="C39" s="173"/>
      <c r="D39" s="173"/>
      <c r="E39" s="173"/>
      <c r="F39" s="173"/>
      <c r="G39" s="173"/>
      <c r="H39" s="173"/>
      <c r="I39" s="50"/>
    </row>
    <row r="40" spans="1:9" ht="15">
      <c r="A40" s="45"/>
      <c r="G40" s="50"/>
      <c r="H40" s="50"/>
      <c r="I40" s="50"/>
    </row>
    <row r="41" spans="1:9" ht="15">
      <c r="A41" s="45"/>
      <c r="B41" s="44"/>
      <c r="G41" s="50"/>
      <c r="H41" s="50"/>
      <c r="I41" s="50"/>
    </row>
    <row r="42" spans="1:9" ht="15">
      <c r="A42" s="45" t="s">
        <v>194</v>
      </c>
      <c r="B42" s="128" t="s">
        <v>195</v>
      </c>
      <c r="C42" s="57"/>
      <c r="D42" s="57"/>
      <c r="E42" s="57"/>
      <c r="F42" s="57"/>
      <c r="G42" s="51"/>
      <c r="H42" s="51"/>
      <c r="I42" s="50"/>
    </row>
    <row r="43" spans="1:9" ht="15">
      <c r="A43" s="45"/>
      <c r="B43" s="128"/>
      <c r="C43" s="57"/>
      <c r="D43" s="57"/>
      <c r="E43" s="57"/>
      <c r="F43" s="57"/>
      <c r="G43" s="51"/>
      <c r="H43" s="51"/>
      <c r="I43" s="50"/>
    </row>
    <row r="44" spans="1:9" ht="18" customHeight="1">
      <c r="A44" s="45"/>
      <c r="B44" s="172" t="s">
        <v>268</v>
      </c>
      <c r="C44" s="168"/>
      <c r="D44" s="168"/>
      <c r="E44" s="168"/>
      <c r="F44" s="168"/>
      <c r="G44" s="168"/>
      <c r="H44" s="168"/>
      <c r="I44" s="50"/>
    </row>
    <row r="45" spans="1:9" ht="15">
      <c r="A45" s="45"/>
      <c r="B45" s="126"/>
      <c r="C45" s="127"/>
      <c r="D45" s="127"/>
      <c r="E45" s="127"/>
      <c r="F45" s="127"/>
      <c r="G45" s="127"/>
      <c r="H45" s="127"/>
      <c r="I45" s="50"/>
    </row>
    <row r="46" spans="1:9" ht="15">
      <c r="A46" s="45"/>
      <c r="G46" s="50"/>
      <c r="H46" s="50"/>
      <c r="I46" s="50"/>
    </row>
    <row r="47" spans="1:2" ht="15">
      <c r="A47" s="45" t="s">
        <v>196</v>
      </c>
      <c r="B47" s="44" t="s">
        <v>197</v>
      </c>
    </row>
    <row r="48" spans="1:2" ht="15">
      <c r="A48" s="45"/>
      <c r="B48" s="44"/>
    </row>
    <row r="49" spans="2:7" ht="15">
      <c r="B49" s="44"/>
      <c r="F49" s="129" t="s">
        <v>223</v>
      </c>
      <c r="G49" s="46" t="s">
        <v>224</v>
      </c>
    </row>
    <row r="50" spans="6:7" ht="15">
      <c r="F50" s="129" t="s">
        <v>225</v>
      </c>
      <c r="G50" s="46" t="s">
        <v>225</v>
      </c>
    </row>
    <row r="51" spans="6:7" ht="15">
      <c r="F51" s="129" t="s">
        <v>226</v>
      </c>
      <c r="G51" s="46" t="s">
        <v>226</v>
      </c>
    </row>
    <row r="52" spans="5:9" ht="15">
      <c r="E52" s="49"/>
      <c r="F52" s="131" t="s">
        <v>260</v>
      </c>
      <c r="G52" s="131" t="s">
        <v>271</v>
      </c>
      <c r="H52" s="49"/>
      <c r="I52" s="46"/>
    </row>
    <row r="53" spans="5:9" ht="15">
      <c r="E53" s="49"/>
      <c r="F53" s="129" t="s">
        <v>114</v>
      </c>
      <c r="G53" s="46" t="s">
        <v>74</v>
      </c>
      <c r="H53" s="49"/>
      <c r="I53" s="46"/>
    </row>
    <row r="54" spans="2:8" ht="15">
      <c r="B54" s="44" t="s">
        <v>78</v>
      </c>
      <c r="E54" s="48"/>
      <c r="F54" s="57"/>
      <c r="H54" s="48"/>
    </row>
    <row r="55" spans="2:9" ht="15">
      <c r="B55" s="43" t="s">
        <v>9</v>
      </c>
      <c r="E55" s="52"/>
      <c r="F55" s="51">
        <v>100919</v>
      </c>
      <c r="G55" s="51">
        <v>88049</v>
      </c>
      <c r="H55" s="52"/>
      <c r="I55" s="52"/>
    </row>
    <row r="56" spans="2:9" ht="15">
      <c r="B56" s="43" t="s">
        <v>0</v>
      </c>
      <c r="E56" s="52"/>
      <c r="F56" s="51">
        <v>5520</v>
      </c>
      <c r="G56" s="51">
        <v>10598</v>
      </c>
      <c r="H56" s="52"/>
      <c r="I56" s="52"/>
    </row>
    <row r="57" spans="2:9" ht="15">
      <c r="B57" s="43" t="s">
        <v>198</v>
      </c>
      <c r="E57" s="52"/>
      <c r="F57" s="51">
        <v>6507</v>
      </c>
      <c r="G57" s="51">
        <v>4082</v>
      </c>
      <c r="H57" s="52"/>
      <c r="I57" s="52"/>
    </row>
    <row r="58" spans="2:9" ht="15">
      <c r="B58" s="43" t="s">
        <v>46</v>
      </c>
      <c r="E58" s="52"/>
      <c r="F58" s="51">
        <v>6316</v>
      </c>
      <c r="G58" s="51">
        <v>9285</v>
      </c>
      <c r="H58" s="52"/>
      <c r="I58" s="52"/>
    </row>
    <row r="59" spans="2:9" ht="15">
      <c r="B59" s="43" t="s">
        <v>199</v>
      </c>
      <c r="E59" s="52"/>
      <c r="F59" s="152">
        <v>1267</v>
      </c>
      <c r="G59" s="152">
        <v>490</v>
      </c>
      <c r="H59" s="52"/>
      <c r="I59" s="52"/>
    </row>
    <row r="60" spans="5:9" ht="15">
      <c r="E60" s="52"/>
      <c r="F60" s="52">
        <f>SUM(F55:F59)</f>
        <v>120529</v>
      </c>
      <c r="G60" s="52">
        <f>SUM(G55:G59)</f>
        <v>112504</v>
      </c>
      <c r="H60" s="52"/>
      <c r="I60" s="52"/>
    </row>
    <row r="61" spans="2:9" ht="15">
      <c r="B61" s="43" t="s">
        <v>47</v>
      </c>
      <c r="E61" s="52"/>
      <c r="F61" s="52">
        <v>-2464</v>
      </c>
      <c r="G61" s="52">
        <v>-3759</v>
      </c>
      <c r="H61" s="52"/>
      <c r="I61" s="52"/>
    </row>
    <row r="62" spans="5:9" ht="15.75" thickBot="1">
      <c r="E62" s="52"/>
      <c r="F62" s="104">
        <f>SUM(F60:F61)</f>
        <v>118065</v>
      </c>
      <c r="G62" s="104">
        <f>SUM(G60:G61)</f>
        <v>108745</v>
      </c>
      <c r="H62" s="52"/>
      <c r="I62" s="52"/>
    </row>
    <row r="63" spans="5:9" ht="15.75" thickTop="1">
      <c r="E63" s="52"/>
      <c r="F63" s="52"/>
      <c r="G63" s="52"/>
      <c r="H63" s="52"/>
      <c r="I63" s="52"/>
    </row>
    <row r="64" spans="5:9" ht="15">
      <c r="E64" s="52"/>
      <c r="F64" s="52"/>
      <c r="G64" s="52"/>
      <c r="H64" s="52"/>
      <c r="I64" s="52"/>
    </row>
    <row r="65" spans="5:9" ht="15">
      <c r="E65" s="52"/>
      <c r="F65" s="52"/>
      <c r="G65" s="52"/>
      <c r="H65" s="52"/>
      <c r="I65" s="52"/>
    </row>
    <row r="66" spans="5:9" ht="15">
      <c r="E66" s="52"/>
      <c r="F66" s="52"/>
      <c r="G66" s="52"/>
      <c r="H66" s="52"/>
      <c r="I66" s="52"/>
    </row>
    <row r="67" spans="5:9" ht="15">
      <c r="E67" s="52"/>
      <c r="F67" s="52"/>
      <c r="G67" s="52"/>
      <c r="H67" s="52"/>
      <c r="I67" s="52"/>
    </row>
    <row r="68" spans="5:9" ht="15">
      <c r="E68" s="52"/>
      <c r="F68" s="52"/>
      <c r="G68" s="52"/>
      <c r="H68" s="52"/>
      <c r="I68" s="52"/>
    </row>
    <row r="69" spans="5:9" ht="15">
      <c r="E69" s="52"/>
      <c r="F69" s="52"/>
      <c r="G69" s="52"/>
      <c r="H69" s="52"/>
      <c r="I69" s="52"/>
    </row>
    <row r="70" spans="5:9" ht="15">
      <c r="E70" s="52"/>
      <c r="F70" s="52"/>
      <c r="G70" s="52"/>
      <c r="H70" s="52"/>
      <c r="I70" s="52"/>
    </row>
    <row r="71" spans="5:9" ht="15">
      <c r="E71" s="52"/>
      <c r="F71" s="52"/>
      <c r="G71" s="52"/>
      <c r="H71" s="52"/>
      <c r="I71" s="52"/>
    </row>
    <row r="72" spans="5:9" ht="15">
      <c r="E72" s="52"/>
      <c r="F72" s="52"/>
      <c r="G72" s="52"/>
      <c r="H72" s="52"/>
      <c r="I72" s="52"/>
    </row>
    <row r="73" spans="5:9" ht="15">
      <c r="E73" s="52"/>
      <c r="F73" s="52"/>
      <c r="G73" s="52"/>
      <c r="H73" s="52"/>
      <c r="I73" s="52"/>
    </row>
    <row r="74" spans="5:9" ht="15">
      <c r="E74" s="52"/>
      <c r="F74" s="52"/>
      <c r="G74" s="52"/>
      <c r="H74" s="52"/>
      <c r="I74" s="52"/>
    </row>
    <row r="75" spans="5:9" ht="15">
      <c r="E75" s="52"/>
      <c r="F75" s="52"/>
      <c r="G75" s="52"/>
      <c r="H75" s="52"/>
      <c r="I75" s="52"/>
    </row>
    <row r="76" spans="1:9" ht="15">
      <c r="A76" s="171"/>
      <c r="B76" s="171"/>
      <c r="C76" s="171"/>
      <c r="D76" s="171"/>
      <c r="E76" s="171"/>
      <c r="F76" s="171"/>
      <c r="G76" s="171"/>
      <c r="H76" s="171"/>
      <c r="I76" s="52"/>
    </row>
    <row r="77" spans="5:9" ht="15">
      <c r="E77" s="52"/>
      <c r="F77" s="52"/>
      <c r="G77" s="52"/>
      <c r="H77" s="52"/>
      <c r="I77" s="52"/>
    </row>
    <row r="78" spans="5:9" ht="15">
      <c r="E78" s="52"/>
      <c r="F78" s="52"/>
      <c r="G78" s="52"/>
      <c r="H78" s="52"/>
      <c r="I78" s="52"/>
    </row>
    <row r="79" spans="5:9" ht="15">
      <c r="E79" s="52"/>
      <c r="F79" s="52"/>
      <c r="G79" s="52"/>
      <c r="H79" s="52"/>
      <c r="I79" s="52"/>
    </row>
    <row r="80" spans="1:9" ht="15">
      <c r="A80" s="45" t="s">
        <v>196</v>
      </c>
      <c r="B80" s="44" t="s">
        <v>79</v>
      </c>
      <c r="E80" s="52"/>
      <c r="F80" s="52"/>
      <c r="G80" s="52"/>
      <c r="H80" s="52"/>
      <c r="I80" s="52"/>
    </row>
    <row r="81" spans="5:9" ht="15">
      <c r="E81" s="52"/>
      <c r="F81" s="52"/>
      <c r="G81" s="52"/>
      <c r="H81" s="52"/>
      <c r="I81" s="52"/>
    </row>
    <row r="82" spans="5:9" ht="15">
      <c r="E82" s="52"/>
      <c r="F82" s="129" t="s">
        <v>223</v>
      </c>
      <c r="G82" s="46" t="s">
        <v>224</v>
      </c>
      <c r="H82" s="52"/>
      <c r="I82" s="52"/>
    </row>
    <row r="83" spans="5:9" ht="15">
      <c r="E83" s="52"/>
      <c r="F83" s="129" t="s">
        <v>225</v>
      </c>
      <c r="G83" s="46" t="s">
        <v>225</v>
      </c>
      <c r="H83" s="52"/>
      <c r="I83" s="52"/>
    </row>
    <row r="84" spans="5:9" ht="15">
      <c r="E84" s="52"/>
      <c r="F84" s="129" t="s">
        <v>226</v>
      </c>
      <c r="G84" s="46" t="s">
        <v>226</v>
      </c>
      <c r="H84" s="52"/>
      <c r="I84" s="52"/>
    </row>
    <row r="85" spans="5:9" ht="15">
      <c r="E85" s="52"/>
      <c r="F85" s="131" t="s">
        <v>260</v>
      </c>
      <c r="G85" s="131" t="s">
        <v>271</v>
      </c>
      <c r="H85" s="52"/>
      <c r="I85" s="52"/>
    </row>
    <row r="86" spans="5:9" ht="15">
      <c r="E86" s="52"/>
      <c r="F86" s="129" t="s">
        <v>114</v>
      </c>
      <c r="G86" s="46" t="s">
        <v>74</v>
      </c>
      <c r="H86" s="52"/>
      <c r="I86" s="52"/>
    </row>
    <row r="87" spans="2:9" ht="15">
      <c r="B87" s="44" t="s">
        <v>80</v>
      </c>
      <c r="E87" s="52"/>
      <c r="F87" s="52"/>
      <c r="G87" s="52"/>
      <c r="H87" s="52"/>
      <c r="I87" s="52"/>
    </row>
    <row r="88" spans="2:9" ht="15">
      <c r="B88" s="43" t="s">
        <v>9</v>
      </c>
      <c r="E88" s="52"/>
      <c r="F88" s="51">
        <v>-400</v>
      </c>
      <c r="G88" s="51">
        <v>4140</v>
      </c>
      <c r="H88" s="52"/>
      <c r="I88" s="52"/>
    </row>
    <row r="89" spans="2:9" ht="15">
      <c r="B89" s="43" t="s">
        <v>0</v>
      </c>
      <c r="E89" s="52"/>
      <c r="F89" s="51">
        <v>997</v>
      </c>
      <c r="G89" s="51">
        <v>-435</v>
      </c>
      <c r="H89" s="52"/>
      <c r="I89" s="52"/>
    </row>
    <row r="90" spans="2:9" ht="15">
      <c r="B90" s="43" t="s">
        <v>198</v>
      </c>
      <c r="E90" s="52"/>
      <c r="F90" s="51">
        <v>-180</v>
      </c>
      <c r="G90" s="51">
        <v>352</v>
      </c>
      <c r="H90" s="52"/>
      <c r="I90" s="52"/>
    </row>
    <row r="91" spans="2:9" ht="15">
      <c r="B91" s="43" t="s">
        <v>46</v>
      </c>
      <c r="E91" s="52"/>
      <c r="F91" s="51">
        <v>957</v>
      </c>
      <c r="G91" s="51">
        <v>773</v>
      </c>
      <c r="H91" s="52"/>
      <c r="I91" s="52"/>
    </row>
    <row r="92" spans="2:9" ht="15">
      <c r="B92" s="43" t="s">
        <v>199</v>
      </c>
      <c r="E92" s="52"/>
      <c r="F92" s="51">
        <v>1449</v>
      </c>
      <c r="G92" s="51">
        <v>-917</v>
      </c>
      <c r="H92" s="52"/>
      <c r="I92" s="52"/>
    </row>
    <row r="93" spans="2:9" ht="15">
      <c r="B93" s="43" t="s">
        <v>8</v>
      </c>
      <c r="E93" s="52"/>
      <c r="F93" s="152">
        <v>3344</v>
      </c>
      <c r="G93" s="152">
        <v>3238</v>
      </c>
      <c r="H93" s="52"/>
      <c r="I93" s="52"/>
    </row>
    <row r="94" spans="5:9" ht="15">
      <c r="E94" s="52"/>
      <c r="F94" s="51">
        <f>SUM(F88:F93)</f>
        <v>6167</v>
      </c>
      <c r="G94" s="52">
        <f>SUM(G88:G93)</f>
        <v>7151</v>
      </c>
      <c r="H94" s="52"/>
      <c r="I94" s="52"/>
    </row>
    <row r="95" spans="2:9" ht="15">
      <c r="B95" s="43" t="s">
        <v>243</v>
      </c>
      <c r="E95" s="52"/>
      <c r="F95" s="51">
        <v>-1822</v>
      </c>
      <c r="G95" s="52">
        <v>-310</v>
      </c>
      <c r="H95" s="52"/>
      <c r="I95" s="52"/>
    </row>
    <row r="96" spans="2:9" ht="15">
      <c r="B96" s="43" t="s">
        <v>48</v>
      </c>
      <c r="E96" s="52"/>
      <c r="F96" s="52">
        <v>1041</v>
      </c>
      <c r="G96" s="52">
        <v>1275</v>
      </c>
      <c r="H96" s="52"/>
      <c r="I96" s="52"/>
    </row>
    <row r="97" spans="2:9" ht="15">
      <c r="B97" s="43" t="s">
        <v>75</v>
      </c>
      <c r="E97" s="52"/>
      <c r="F97" s="52">
        <v>-7287</v>
      </c>
      <c r="G97" s="52">
        <v>0</v>
      </c>
      <c r="H97" s="52"/>
      <c r="I97" s="52"/>
    </row>
    <row r="98" spans="2:9" ht="15">
      <c r="B98" s="43" t="s">
        <v>49</v>
      </c>
      <c r="E98" s="52"/>
      <c r="F98" s="52">
        <v>-2806</v>
      </c>
      <c r="G98" s="52">
        <v>-3351</v>
      </c>
      <c r="H98" s="52"/>
      <c r="I98" s="52"/>
    </row>
    <row r="99" spans="2:9" ht="15">
      <c r="B99" s="43" t="s">
        <v>3</v>
      </c>
      <c r="E99" s="52"/>
      <c r="F99" s="152">
        <v>-799</v>
      </c>
      <c r="G99" s="152">
        <v>-549</v>
      </c>
      <c r="H99" s="52"/>
      <c r="I99" s="52"/>
    </row>
    <row r="100" spans="2:9" ht="15">
      <c r="B100" s="43" t="s">
        <v>81</v>
      </c>
      <c r="E100" s="52"/>
      <c r="F100" s="52">
        <f>SUM(F94:F99)</f>
        <v>-5506</v>
      </c>
      <c r="G100" s="52">
        <f>SUM(G94:G99)</f>
        <v>4216</v>
      </c>
      <c r="H100" s="52"/>
      <c r="I100" s="52"/>
    </row>
    <row r="101" spans="2:9" ht="15">
      <c r="B101" s="43" t="s">
        <v>121</v>
      </c>
      <c r="E101" s="52"/>
      <c r="F101" s="52">
        <v>240</v>
      </c>
      <c r="G101" s="52">
        <v>-960</v>
      </c>
      <c r="H101" s="52"/>
      <c r="I101" s="52"/>
    </row>
    <row r="102" spans="2:9" ht="15.75" thickBot="1">
      <c r="B102" s="43" t="s">
        <v>82</v>
      </c>
      <c r="E102" s="52"/>
      <c r="F102" s="104">
        <f>SUM(F100:F101)</f>
        <v>-5266</v>
      </c>
      <c r="G102" s="104">
        <f>SUM(G100:G101)</f>
        <v>3256</v>
      </c>
      <c r="H102" s="52"/>
      <c r="I102" s="52"/>
    </row>
    <row r="103" spans="6:9" ht="15" customHeight="1" thickTop="1">
      <c r="F103" s="52"/>
      <c r="G103" s="52"/>
      <c r="H103" s="52"/>
      <c r="I103" s="52"/>
    </row>
    <row r="104" spans="2:9" ht="15" customHeight="1">
      <c r="B104" s="172" t="s">
        <v>249</v>
      </c>
      <c r="C104" s="173"/>
      <c r="D104" s="173"/>
      <c r="E104" s="173"/>
      <c r="F104" s="173"/>
      <c r="G104" s="173"/>
      <c r="H104" s="173"/>
      <c r="I104" s="52"/>
    </row>
    <row r="105" spans="6:9" ht="15.75" customHeight="1">
      <c r="F105" s="52"/>
      <c r="G105" s="52"/>
      <c r="H105" s="52"/>
      <c r="I105" s="52"/>
    </row>
    <row r="106" spans="2:9" ht="15" customHeight="1">
      <c r="B106" s="172" t="s">
        <v>50</v>
      </c>
      <c r="C106" s="173"/>
      <c r="D106" s="173"/>
      <c r="E106" s="173"/>
      <c r="F106" s="173"/>
      <c r="G106" s="173"/>
      <c r="H106" s="173"/>
      <c r="I106" s="52"/>
    </row>
    <row r="107" ht="15">
      <c r="I107" s="52"/>
    </row>
    <row r="108" spans="7:9" ht="15">
      <c r="G108" s="52"/>
      <c r="H108" s="52"/>
      <c r="I108" s="52"/>
    </row>
    <row r="109" spans="1:9" ht="15">
      <c r="A109" s="45" t="s">
        <v>200</v>
      </c>
      <c r="B109" s="128" t="s">
        <v>201</v>
      </c>
      <c r="C109" s="57"/>
      <c r="D109" s="57"/>
      <c r="E109" s="57"/>
      <c r="F109" s="57"/>
      <c r="G109" s="52"/>
      <c r="H109" s="52"/>
      <c r="I109" s="52"/>
    </row>
    <row r="110" spans="2:9" ht="15">
      <c r="B110" s="57"/>
      <c r="C110" s="57"/>
      <c r="D110" s="57"/>
      <c r="E110" s="57"/>
      <c r="F110" s="57"/>
      <c r="G110" s="52"/>
      <c r="H110" s="52"/>
      <c r="I110" s="52"/>
    </row>
    <row r="111" spans="2:9" ht="31.5" customHeight="1">
      <c r="B111" s="172" t="s">
        <v>247</v>
      </c>
      <c r="C111" s="168"/>
      <c r="D111" s="168"/>
      <c r="E111" s="168"/>
      <c r="F111" s="168"/>
      <c r="G111" s="168"/>
      <c r="H111" s="168"/>
      <c r="I111" s="52"/>
    </row>
    <row r="112" spans="7:9" ht="15" hidden="1">
      <c r="G112" s="52"/>
      <c r="H112" s="52"/>
      <c r="I112" s="52"/>
    </row>
    <row r="113" spans="7:9" ht="15">
      <c r="G113" s="52"/>
      <c r="H113" s="52"/>
      <c r="I113" s="52"/>
    </row>
    <row r="114" spans="7:9" ht="15">
      <c r="G114" s="52"/>
      <c r="H114" s="52"/>
      <c r="I114" s="52"/>
    </row>
    <row r="115" spans="1:9" ht="15">
      <c r="A115" s="45" t="s">
        <v>202</v>
      </c>
      <c r="B115" s="44" t="s">
        <v>83</v>
      </c>
      <c r="G115" s="52"/>
      <c r="H115" s="52"/>
      <c r="I115" s="52"/>
    </row>
    <row r="116" spans="7:9" ht="15">
      <c r="G116" s="52"/>
      <c r="H116" s="52"/>
      <c r="I116" s="52"/>
    </row>
    <row r="117" spans="2:9" ht="29.25" customHeight="1">
      <c r="B117" s="172" t="s">
        <v>84</v>
      </c>
      <c r="C117" s="173"/>
      <c r="D117" s="173"/>
      <c r="E117" s="173"/>
      <c r="F117" s="173"/>
      <c r="G117" s="173"/>
      <c r="H117" s="173"/>
      <c r="I117" s="52"/>
    </row>
    <row r="118" spans="7:9" ht="15">
      <c r="G118" s="52"/>
      <c r="H118" s="52"/>
      <c r="I118" s="52"/>
    </row>
    <row r="119" spans="7:9" ht="15">
      <c r="G119" s="52"/>
      <c r="H119" s="52"/>
      <c r="I119" s="52"/>
    </row>
    <row r="120" spans="1:9" ht="15">
      <c r="A120" s="45" t="s">
        <v>203</v>
      </c>
      <c r="B120" s="44" t="s">
        <v>204</v>
      </c>
      <c r="G120" s="52"/>
      <c r="H120" s="52"/>
      <c r="I120" s="52"/>
    </row>
    <row r="121" spans="1:9" ht="15">
      <c r="A121" s="45"/>
      <c r="B121" s="44"/>
      <c r="G121" s="52"/>
      <c r="H121" s="52"/>
      <c r="I121" s="52"/>
    </row>
    <row r="122" spans="2:9" ht="15">
      <c r="B122" s="172" t="s">
        <v>85</v>
      </c>
      <c r="C122" s="173"/>
      <c r="D122" s="173"/>
      <c r="E122" s="173"/>
      <c r="F122" s="173"/>
      <c r="G122" s="173"/>
      <c r="H122" s="173"/>
      <c r="I122" s="52"/>
    </row>
    <row r="123" spans="2:9" ht="15">
      <c r="B123" s="126"/>
      <c r="C123" s="127"/>
      <c r="D123" s="127"/>
      <c r="E123" s="127"/>
      <c r="F123" s="127"/>
      <c r="G123" s="127"/>
      <c r="H123" s="127"/>
      <c r="I123" s="52"/>
    </row>
    <row r="124" spans="7:9" ht="15">
      <c r="G124" s="52"/>
      <c r="H124" s="52"/>
      <c r="I124" s="52"/>
    </row>
    <row r="125" spans="1:2" ht="15">
      <c r="A125" s="45" t="s">
        <v>205</v>
      </c>
      <c r="B125" s="44" t="s">
        <v>206</v>
      </c>
    </row>
    <row r="126" ht="15">
      <c r="B126" s="44"/>
    </row>
    <row r="127" spans="2:5" ht="15">
      <c r="B127" s="43" t="s">
        <v>101</v>
      </c>
      <c r="C127" s="44"/>
      <c r="D127" s="44"/>
      <c r="E127" s="44"/>
    </row>
    <row r="128" spans="6:10" ht="15">
      <c r="F128" s="129" t="s">
        <v>207</v>
      </c>
      <c r="G128" s="46" t="s">
        <v>208</v>
      </c>
      <c r="H128" s="49"/>
      <c r="I128" s="49"/>
      <c r="J128" s="49"/>
    </row>
    <row r="129" spans="6:10" ht="15">
      <c r="F129" s="129" t="s">
        <v>209</v>
      </c>
      <c r="G129" s="46" t="s">
        <v>209</v>
      </c>
      <c r="H129" s="49"/>
      <c r="I129" s="49"/>
      <c r="J129" s="49"/>
    </row>
    <row r="130" spans="6:10" ht="15">
      <c r="F130" s="145" t="s">
        <v>260</v>
      </c>
      <c r="G130" s="145" t="s">
        <v>69</v>
      </c>
      <c r="H130" s="69"/>
      <c r="I130" s="69"/>
      <c r="J130" s="69"/>
    </row>
    <row r="131" spans="6:10" ht="15">
      <c r="F131" s="129" t="s">
        <v>114</v>
      </c>
      <c r="G131" s="46" t="s">
        <v>114</v>
      </c>
      <c r="H131" s="49"/>
      <c r="I131" s="49"/>
      <c r="J131" s="49"/>
    </row>
    <row r="132" spans="6:10" ht="15">
      <c r="F132" s="57"/>
      <c r="H132" s="48"/>
      <c r="I132" s="48"/>
      <c r="J132" s="48"/>
    </row>
    <row r="133" spans="2:10" ht="15">
      <c r="B133" s="43" t="s">
        <v>86</v>
      </c>
      <c r="F133" s="57"/>
      <c r="H133" s="48"/>
      <c r="I133" s="48"/>
      <c r="J133" s="48"/>
    </row>
    <row r="134" spans="2:10" ht="15">
      <c r="B134" s="43" t="s">
        <v>87</v>
      </c>
      <c r="F134" s="57"/>
      <c r="H134" s="48"/>
      <c r="I134" s="48"/>
      <c r="J134" s="48"/>
    </row>
    <row r="135" spans="2:10" ht="15.75" thickBot="1">
      <c r="B135" s="43" t="s">
        <v>88</v>
      </c>
      <c r="F135" s="153">
        <v>86415</v>
      </c>
      <c r="G135" s="53">
        <v>86415</v>
      </c>
      <c r="H135" s="101"/>
      <c r="I135" s="101"/>
      <c r="J135" s="101"/>
    </row>
    <row r="136" spans="9:10" ht="15.75" thickTop="1">
      <c r="I136" s="101"/>
      <c r="J136" s="101"/>
    </row>
    <row r="137" ht="15"/>
    <row r="138" spans="2:3" ht="15">
      <c r="B138" s="43" t="s">
        <v>102</v>
      </c>
      <c r="C138" s="44"/>
    </row>
    <row r="139" ht="15"/>
    <row r="140" spans="2:8" ht="15" customHeight="1">
      <c r="B140" s="172" t="s">
        <v>89</v>
      </c>
      <c r="C140" s="173"/>
      <c r="D140" s="173"/>
      <c r="E140" s="173"/>
      <c r="F140" s="173"/>
      <c r="G140" s="173"/>
      <c r="H140" s="173"/>
    </row>
    <row r="141" spans="2:8" ht="15" customHeight="1">
      <c r="B141" s="126"/>
      <c r="C141" s="127"/>
      <c r="D141" s="127"/>
      <c r="E141" s="127"/>
      <c r="F141" s="127"/>
      <c r="G141" s="127"/>
      <c r="H141" s="127"/>
    </row>
    <row r="142" spans="2:8" ht="15" customHeight="1">
      <c r="B142" s="126"/>
      <c r="C142" s="127"/>
      <c r="D142" s="127"/>
      <c r="E142" s="127"/>
      <c r="F142" s="127"/>
      <c r="G142" s="127"/>
      <c r="H142" s="127"/>
    </row>
    <row r="143" spans="1:8" ht="15">
      <c r="A143" s="45" t="s">
        <v>10</v>
      </c>
      <c r="B143" s="128" t="s">
        <v>210</v>
      </c>
      <c r="C143" s="57"/>
      <c r="D143" s="57"/>
      <c r="E143" s="57"/>
      <c r="F143" s="57"/>
      <c r="G143" s="57"/>
      <c r="H143" s="57"/>
    </row>
    <row r="144" spans="2:8" ht="15">
      <c r="B144" s="128"/>
      <c r="C144" s="57"/>
      <c r="D144" s="57"/>
      <c r="E144" s="57"/>
      <c r="F144" s="57"/>
      <c r="G144" s="57"/>
      <c r="H144" s="57"/>
    </row>
    <row r="145" spans="2:8" ht="43.5" customHeight="1">
      <c r="B145" s="165" t="s">
        <v>272</v>
      </c>
      <c r="C145" s="170"/>
      <c r="D145" s="170"/>
      <c r="E145" s="170"/>
      <c r="F145" s="170"/>
      <c r="G145" s="170"/>
      <c r="H145" s="170"/>
    </row>
    <row r="146" spans="2:8" ht="12" customHeight="1">
      <c r="B146" s="57"/>
      <c r="C146" s="57"/>
      <c r="D146" s="57"/>
      <c r="E146" s="57"/>
      <c r="F146" s="57"/>
      <c r="G146" s="57"/>
      <c r="H146" s="57"/>
    </row>
    <row r="147" spans="2:8" ht="28.5" customHeight="1">
      <c r="B147" s="165"/>
      <c r="C147" s="170"/>
      <c r="D147" s="170"/>
      <c r="E147" s="170"/>
      <c r="F147" s="170"/>
      <c r="G147" s="170"/>
      <c r="H147" s="170"/>
    </row>
    <row r="148" spans="2:8" ht="22.5" customHeight="1">
      <c r="B148" s="139"/>
      <c r="C148" s="140"/>
      <c r="D148" s="140"/>
      <c r="E148" s="140"/>
      <c r="F148" s="140"/>
      <c r="G148" s="140"/>
      <c r="H148" s="140"/>
    </row>
    <row r="149" spans="1:8" ht="22.5" customHeight="1">
      <c r="A149" s="171"/>
      <c r="B149" s="171"/>
      <c r="C149" s="171"/>
      <c r="D149" s="171"/>
      <c r="E149" s="171"/>
      <c r="F149" s="171"/>
      <c r="G149" s="171"/>
      <c r="H149" s="171"/>
    </row>
    <row r="150" spans="2:8" ht="22.5" customHeight="1">
      <c r="B150" s="139"/>
      <c r="C150" s="140"/>
      <c r="D150" s="140"/>
      <c r="E150" s="140"/>
      <c r="F150" s="140"/>
      <c r="G150" s="140"/>
      <c r="H150" s="140"/>
    </row>
    <row r="151" ht="15"/>
    <row r="152" ht="15"/>
    <row r="153" spans="1:2" ht="15">
      <c r="A153" s="45" t="s">
        <v>211</v>
      </c>
      <c r="B153" s="44" t="s">
        <v>212</v>
      </c>
    </row>
    <row r="154" spans="10:11" ht="15">
      <c r="J154" s="174"/>
      <c r="K154" s="174"/>
    </row>
    <row r="155" spans="6:10" ht="15">
      <c r="F155" s="129" t="s">
        <v>213</v>
      </c>
      <c r="G155" s="46" t="s">
        <v>214</v>
      </c>
      <c r="H155" s="49"/>
      <c r="I155" s="49"/>
      <c r="J155" s="49"/>
    </row>
    <row r="156" spans="6:10" ht="15">
      <c r="F156" s="129" t="s">
        <v>207</v>
      </c>
      <c r="G156" s="46" t="s">
        <v>207</v>
      </c>
      <c r="H156" s="49"/>
      <c r="I156" s="49"/>
      <c r="J156" s="49"/>
    </row>
    <row r="157" spans="6:10" ht="15">
      <c r="F157" s="145" t="s">
        <v>260</v>
      </c>
      <c r="G157" s="131" t="s">
        <v>20</v>
      </c>
      <c r="H157" s="69"/>
      <c r="I157" s="69"/>
      <c r="J157" s="69"/>
    </row>
    <row r="158" spans="6:10" ht="15">
      <c r="F158" s="129" t="s">
        <v>114</v>
      </c>
      <c r="G158" s="46" t="s">
        <v>114</v>
      </c>
      <c r="H158" s="49"/>
      <c r="I158" s="49"/>
      <c r="J158" s="49"/>
    </row>
    <row r="159" spans="6:10" ht="15">
      <c r="F159" s="129"/>
      <c r="G159" s="46"/>
      <c r="H159" s="49"/>
      <c r="I159" s="49"/>
      <c r="J159" s="49"/>
    </row>
    <row r="160" spans="2:10" ht="15.75" thickBot="1">
      <c r="B160" s="43" t="s">
        <v>115</v>
      </c>
      <c r="F160" s="153">
        <v>61721</v>
      </c>
      <c r="G160" s="153">
        <v>56344</v>
      </c>
      <c r="H160" s="101"/>
      <c r="I160" s="101"/>
      <c r="J160" s="101"/>
    </row>
    <row r="161" spans="2:10" ht="16.5" thickBot="1" thickTop="1">
      <c r="B161" s="43" t="s">
        <v>273</v>
      </c>
      <c r="F161" s="153">
        <v>1817</v>
      </c>
      <c r="G161" s="153">
        <v>-7323</v>
      </c>
      <c r="H161" s="101"/>
      <c r="I161" s="101"/>
      <c r="J161" s="101"/>
    </row>
    <row r="162" spans="2:11" ht="15.75" thickTop="1">
      <c r="B162" s="57"/>
      <c r="C162" s="57"/>
      <c r="D162" s="57"/>
      <c r="E162" s="57"/>
      <c r="F162" s="57"/>
      <c r="G162" s="57"/>
      <c r="H162" s="57"/>
      <c r="J162" s="46"/>
      <c r="K162" s="46"/>
    </row>
    <row r="163" spans="2:8" ht="34.5" customHeight="1">
      <c r="B163" s="165" t="s">
        <v>278</v>
      </c>
      <c r="C163" s="170"/>
      <c r="D163" s="170"/>
      <c r="E163" s="170"/>
      <c r="F163" s="170"/>
      <c r="G163" s="170"/>
      <c r="H163" s="170"/>
    </row>
    <row r="164" ht="15"/>
    <row r="165" ht="15"/>
    <row r="166" spans="1:2" ht="15">
      <c r="A166" s="45" t="s">
        <v>215</v>
      </c>
      <c r="B166" s="44" t="s">
        <v>216</v>
      </c>
    </row>
    <row r="167" ht="15"/>
    <row r="168" spans="2:8" ht="34.5" customHeight="1">
      <c r="B168" s="165" t="s">
        <v>277</v>
      </c>
      <c r="C168" s="170"/>
      <c r="D168" s="170"/>
      <c r="E168" s="170"/>
      <c r="F168" s="170"/>
      <c r="G168" s="170"/>
      <c r="H168" s="170"/>
    </row>
    <row r="169" ht="15"/>
    <row r="170" ht="13.5" customHeight="1"/>
    <row r="171" spans="1:2" ht="15">
      <c r="A171" s="45" t="s">
        <v>11</v>
      </c>
      <c r="B171" s="44" t="s">
        <v>217</v>
      </c>
    </row>
    <row r="172" ht="15">
      <c r="B172" s="44"/>
    </row>
    <row r="173" spans="2:8" ht="15">
      <c r="B173" s="172" t="s">
        <v>218</v>
      </c>
      <c r="C173" s="173"/>
      <c r="D173" s="173"/>
      <c r="E173" s="173"/>
      <c r="F173" s="173"/>
      <c r="G173" s="173"/>
      <c r="H173" s="173"/>
    </row>
    <row r="174" spans="2:8" ht="15">
      <c r="B174" s="126"/>
      <c r="C174" s="127"/>
      <c r="D174" s="127"/>
      <c r="E174" s="127"/>
      <c r="F174" s="127"/>
      <c r="G174" s="127"/>
      <c r="H174" s="127"/>
    </row>
    <row r="175" spans="2:8" ht="15">
      <c r="B175" s="126"/>
      <c r="C175" s="127"/>
      <c r="D175" s="127"/>
      <c r="E175" s="127"/>
      <c r="F175" s="127"/>
      <c r="G175" s="127"/>
      <c r="H175" s="127"/>
    </row>
    <row r="176" spans="1:2" ht="15">
      <c r="A176" s="45" t="s">
        <v>219</v>
      </c>
      <c r="B176" s="44" t="s">
        <v>121</v>
      </c>
    </row>
    <row r="177" spans="1:6" ht="15">
      <c r="A177" s="45"/>
      <c r="B177" s="44"/>
      <c r="E177" s="46"/>
      <c r="F177" s="46"/>
    </row>
    <row r="178" spans="1:10" ht="15">
      <c r="A178" s="45"/>
      <c r="B178" s="43" t="s">
        <v>220</v>
      </c>
      <c r="E178" s="174" t="s">
        <v>221</v>
      </c>
      <c r="F178" s="174"/>
      <c r="G178" s="174" t="s">
        <v>222</v>
      </c>
      <c r="H178" s="174"/>
      <c r="I178" s="175"/>
      <c r="J178" s="175"/>
    </row>
    <row r="179" spans="1:10" ht="15">
      <c r="A179" s="45"/>
      <c r="B179" s="44"/>
      <c r="E179" s="129" t="s">
        <v>223</v>
      </c>
      <c r="F179" s="46" t="s">
        <v>224</v>
      </c>
      <c r="G179" s="129" t="s">
        <v>223</v>
      </c>
      <c r="H179" s="46" t="s">
        <v>224</v>
      </c>
      <c r="I179" s="49"/>
      <c r="J179" s="49"/>
    </row>
    <row r="180" spans="1:10" ht="15">
      <c r="A180" s="45"/>
      <c r="B180" s="44"/>
      <c r="E180" s="129" t="s">
        <v>225</v>
      </c>
      <c r="F180" s="46" t="s">
        <v>225</v>
      </c>
      <c r="G180" s="129" t="s">
        <v>225</v>
      </c>
      <c r="H180" s="46" t="s">
        <v>225</v>
      </c>
      <c r="I180" s="49"/>
      <c r="J180" s="49"/>
    </row>
    <row r="181" spans="1:10" ht="15">
      <c r="A181" s="45"/>
      <c r="B181" s="44"/>
      <c r="E181" s="129" t="s">
        <v>207</v>
      </c>
      <c r="F181" s="46" t="s">
        <v>207</v>
      </c>
      <c r="G181" s="129" t="s">
        <v>226</v>
      </c>
      <c r="H181" s="46" t="s">
        <v>226</v>
      </c>
      <c r="I181" s="49"/>
      <c r="J181" s="49"/>
    </row>
    <row r="182" spans="1:10" ht="15">
      <c r="A182" s="45"/>
      <c r="B182" s="44"/>
      <c r="E182" s="131" t="s">
        <v>260</v>
      </c>
      <c r="F182" s="131" t="s">
        <v>271</v>
      </c>
      <c r="G182" s="131" t="s">
        <v>260</v>
      </c>
      <c r="H182" s="131" t="s">
        <v>271</v>
      </c>
      <c r="I182" s="69"/>
      <c r="J182" s="69"/>
    </row>
    <row r="183" spans="1:10" ht="15">
      <c r="A183" s="45"/>
      <c r="B183" s="44"/>
      <c r="E183" s="129" t="s">
        <v>114</v>
      </c>
      <c r="F183" s="46" t="s">
        <v>114</v>
      </c>
      <c r="G183" s="129" t="s">
        <v>114</v>
      </c>
      <c r="H183" s="46" t="s">
        <v>114</v>
      </c>
      <c r="I183" s="49"/>
      <c r="J183" s="49"/>
    </row>
    <row r="184" spans="1:10" ht="15">
      <c r="A184" s="45"/>
      <c r="E184" s="57"/>
      <c r="G184" s="57"/>
      <c r="I184" s="48"/>
      <c r="J184" s="48"/>
    </row>
    <row r="185" spans="1:10" ht="15">
      <c r="A185" s="45"/>
      <c r="B185" s="43" t="s">
        <v>149</v>
      </c>
      <c r="E185" s="51">
        <v>587</v>
      </c>
      <c r="F185" s="50">
        <v>-87</v>
      </c>
      <c r="G185" s="51">
        <v>666</v>
      </c>
      <c r="H185" s="50">
        <v>201</v>
      </c>
      <c r="I185" s="54"/>
      <c r="J185" s="54"/>
    </row>
    <row r="186" spans="1:10" ht="15">
      <c r="A186" s="45"/>
      <c r="B186" s="43" t="s">
        <v>227</v>
      </c>
      <c r="E186" s="51">
        <v>-21</v>
      </c>
      <c r="F186" s="50">
        <v>-300</v>
      </c>
      <c r="G186" s="51">
        <v>-141</v>
      </c>
      <c r="H186" s="50">
        <v>-1059</v>
      </c>
      <c r="I186" s="54"/>
      <c r="J186" s="54"/>
    </row>
    <row r="187" spans="1:10" ht="15">
      <c r="A187" s="45"/>
      <c r="B187" s="43" t="s">
        <v>228</v>
      </c>
      <c r="E187" s="152">
        <v>-89</v>
      </c>
      <c r="F187" s="154">
        <v>-102</v>
      </c>
      <c r="G187" s="152">
        <v>-285</v>
      </c>
      <c r="H187" s="54">
        <v>-102</v>
      </c>
      <c r="I187" s="54"/>
      <c r="J187" s="54"/>
    </row>
    <row r="188" spans="5:10" ht="15">
      <c r="E188" s="132">
        <f>SUM(E185:E187)</f>
        <v>477</v>
      </c>
      <c r="F188" s="55">
        <f>SUM(F185:F187)</f>
        <v>-489</v>
      </c>
      <c r="G188" s="132">
        <f>SUM(G185:G187)</f>
        <v>240</v>
      </c>
      <c r="H188" s="55">
        <f>SUM(H185:H187)</f>
        <v>-960</v>
      </c>
      <c r="I188" s="54"/>
      <c r="J188" s="54"/>
    </row>
    <row r="189" spans="7:10" ht="15">
      <c r="G189" s="54"/>
      <c r="H189" s="54"/>
      <c r="I189" s="54"/>
      <c r="J189" s="54"/>
    </row>
    <row r="190" spans="2:10" ht="32.25" customHeight="1">
      <c r="B190" s="165" t="s">
        <v>253</v>
      </c>
      <c r="C190" s="165"/>
      <c r="D190" s="165"/>
      <c r="E190" s="165"/>
      <c r="F190" s="165"/>
      <c r="G190" s="165"/>
      <c r="H190" s="165"/>
      <c r="I190" s="54"/>
      <c r="J190" s="54"/>
    </row>
    <row r="191" spans="2:10" ht="15">
      <c r="B191" s="165" t="s">
        <v>256</v>
      </c>
      <c r="C191" s="166"/>
      <c r="D191" s="166"/>
      <c r="E191" s="166"/>
      <c r="F191" s="166"/>
      <c r="G191" s="166"/>
      <c r="H191" s="166"/>
      <c r="I191" s="54"/>
      <c r="J191" s="54"/>
    </row>
    <row r="192" spans="2:10" ht="15">
      <c r="B192" s="165" t="s">
        <v>254</v>
      </c>
      <c r="C192" s="166"/>
      <c r="D192" s="166"/>
      <c r="E192" s="166"/>
      <c r="F192" s="166"/>
      <c r="G192" s="166"/>
      <c r="H192" s="166"/>
      <c r="I192" s="54"/>
      <c r="J192" s="54"/>
    </row>
    <row r="193" spans="2:10" ht="13.5" customHeight="1">
      <c r="B193" s="167" t="s">
        <v>255</v>
      </c>
      <c r="C193" s="168"/>
      <c r="D193" s="168"/>
      <c r="E193" s="168"/>
      <c r="F193" s="168"/>
      <c r="G193" s="168"/>
      <c r="H193" s="168"/>
      <c r="I193" s="169"/>
      <c r="J193" s="54"/>
    </row>
    <row r="194" spans="2:8" ht="15">
      <c r="B194" s="57"/>
      <c r="C194" s="57"/>
      <c r="D194" s="57"/>
      <c r="E194" s="57"/>
      <c r="F194" s="57"/>
      <c r="G194" s="57"/>
      <c r="H194" s="57"/>
    </row>
    <row r="195" ht="15"/>
    <row r="196" spans="1:2" ht="15">
      <c r="A196" s="45" t="s">
        <v>229</v>
      </c>
      <c r="B196" s="44" t="s">
        <v>230</v>
      </c>
    </row>
    <row r="197" spans="1:2" ht="15">
      <c r="A197" s="45"/>
      <c r="B197" s="44"/>
    </row>
    <row r="198" spans="2:8" ht="15" customHeight="1">
      <c r="B198" s="172" t="s">
        <v>90</v>
      </c>
      <c r="C198" s="173"/>
      <c r="D198" s="173"/>
      <c r="E198" s="173"/>
      <c r="F198" s="173"/>
      <c r="G198" s="173"/>
      <c r="H198" s="173"/>
    </row>
    <row r="199" ht="15">
      <c r="H199" s="56"/>
    </row>
    <row r="200" ht="15">
      <c r="H200" s="48"/>
    </row>
    <row r="201" spans="1:2" ht="15">
      <c r="A201" s="45" t="s">
        <v>12</v>
      </c>
      <c r="B201" s="44" t="s">
        <v>231</v>
      </c>
    </row>
    <row r="202" spans="1:8" ht="15">
      <c r="A202" s="45"/>
      <c r="B202" s="44"/>
      <c r="F202" s="56"/>
      <c r="H202" s="56"/>
    </row>
    <row r="203" spans="1:8" ht="15">
      <c r="A203" s="45"/>
      <c r="B203" s="45" t="s">
        <v>259</v>
      </c>
      <c r="F203" s="133"/>
      <c r="H203" s="133"/>
    </row>
    <row r="204" spans="1:8" ht="15">
      <c r="A204" s="45"/>
      <c r="H204" s="57"/>
    </row>
    <row r="205" spans="1:8" ht="15">
      <c r="A205" s="45"/>
      <c r="B205" s="172" t="s">
        <v>269</v>
      </c>
      <c r="C205" s="177"/>
      <c r="D205" s="177"/>
      <c r="E205" s="177"/>
      <c r="F205" s="177"/>
      <c r="G205" s="177"/>
      <c r="H205" s="177"/>
    </row>
    <row r="206" spans="1:8" ht="15">
      <c r="A206" s="45"/>
      <c r="H206" s="57"/>
    </row>
    <row r="207" spans="1:8" ht="15">
      <c r="A207" s="45"/>
      <c r="F207" s="58" t="s">
        <v>232</v>
      </c>
      <c r="H207" s="134"/>
    </row>
    <row r="208" spans="1:8" ht="15">
      <c r="A208" s="45"/>
      <c r="F208" s="58"/>
      <c r="H208" s="134"/>
    </row>
    <row r="209" spans="2:8" ht="17.25">
      <c r="B209" s="43" t="s">
        <v>91</v>
      </c>
      <c r="F209" s="135">
        <v>16091</v>
      </c>
      <c r="H209" s="135"/>
    </row>
    <row r="210" spans="2:8" ht="17.25">
      <c r="B210" s="43" t="s">
        <v>92</v>
      </c>
      <c r="F210" s="155">
        <v>636</v>
      </c>
      <c r="H210" s="135"/>
    </row>
    <row r="211" spans="2:8" ht="17.25">
      <c r="B211" s="43" t="s">
        <v>93</v>
      </c>
      <c r="F211" s="155">
        <v>636</v>
      </c>
      <c r="H211" s="135"/>
    </row>
    <row r="212" ht="17.25">
      <c r="H212" s="68"/>
    </row>
    <row r="213" ht="17.25">
      <c r="H213" s="59"/>
    </row>
    <row r="214" spans="1:7" ht="17.25">
      <c r="A214" s="45" t="s">
        <v>13</v>
      </c>
      <c r="B214" s="44" t="s">
        <v>233</v>
      </c>
      <c r="G214" s="59"/>
    </row>
    <row r="215" spans="2:7" ht="17.25">
      <c r="B215" s="44"/>
      <c r="G215" s="59"/>
    </row>
    <row r="216" spans="2:8" ht="15">
      <c r="B216" s="172" t="s">
        <v>234</v>
      </c>
      <c r="C216" s="173"/>
      <c r="D216" s="173"/>
      <c r="E216" s="173"/>
      <c r="F216" s="173"/>
      <c r="G216" s="173"/>
      <c r="H216" s="173"/>
    </row>
    <row r="217" ht="17.25">
      <c r="G217" s="59"/>
    </row>
    <row r="218" ht="17.25">
      <c r="G218" s="59"/>
    </row>
    <row r="219" ht="17.25">
      <c r="G219" s="59"/>
    </row>
    <row r="220" ht="17.25">
      <c r="G220" s="59"/>
    </row>
    <row r="221" ht="17.25">
      <c r="G221" s="59"/>
    </row>
    <row r="222" spans="1:8" ht="15">
      <c r="A222" s="171"/>
      <c r="B222" s="171"/>
      <c r="C222" s="171"/>
      <c r="D222" s="171"/>
      <c r="E222" s="171"/>
      <c r="F222" s="171"/>
      <c r="G222" s="171"/>
      <c r="H222" s="171"/>
    </row>
    <row r="223" ht="15"/>
    <row r="224" ht="17.25">
      <c r="G224" s="59"/>
    </row>
    <row r="225" ht="17.25">
      <c r="G225" s="59"/>
    </row>
    <row r="226" spans="1:2" ht="15">
      <c r="A226" s="45" t="s">
        <v>14</v>
      </c>
      <c r="B226" s="44" t="s">
        <v>235</v>
      </c>
    </row>
    <row r="227" spans="1:2" ht="15">
      <c r="A227" s="45"/>
      <c r="B227" s="44"/>
    </row>
    <row r="228" spans="1:8" ht="15">
      <c r="A228" s="45"/>
      <c r="B228" s="172" t="s">
        <v>270</v>
      </c>
      <c r="C228" s="173"/>
      <c r="D228" s="173"/>
      <c r="E228" s="173"/>
      <c r="F228" s="173"/>
      <c r="G228" s="173"/>
      <c r="H228" s="173"/>
    </row>
    <row r="229" ht="15">
      <c r="A229" s="45"/>
    </row>
    <row r="230" spans="1:11" ht="15">
      <c r="A230" s="45"/>
      <c r="F230" s="60" t="s">
        <v>232</v>
      </c>
      <c r="G230" s="49" t="s">
        <v>232</v>
      </c>
      <c r="H230" s="49"/>
      <c r="I230" s="60"/>
      <c r="J230" s="49"/>
      <c r="K230" s="49"/>
    </row>
    <row r="231" spans="1:11" ht="15">
      <c r="A231" s="45"/>
      <c r="F231" s="62"/>
      <c r="G231" s="63"/>
      <c r="H231" s="49"/>
      <c r="I231" s="61"/>
      <c r="J231" s="49"/>
      <c r="K231" s="48"/>
    </row>
    <row r="232" spans="1:11" ht="15">
      <c r="A232" s="45"/>
      <c r="B232" s="43" t="s">
        <v>103</v>
      </c>
      <c r="F232" s="57"/>
      <c r="G232" s="48"/>
      <c r="H232" s="48"/>
      <c r="I232" s="61"/>
      <c r="J232" s="48"/>
      <c r="K232" s="48"/>
    </row>
    <row r="233" spans="1:11" ht="15">
      <c r="A233" s="45"/>
      <c r="B233" s="43" t="s">
        <v>94</v>
      </c>
      <c r="F233" s="51"/>
      <c r="G233" s="54"/>
      <c r="H233" s="54"/>
      <c r="I233" s="52"/>
      <c r="J233" s="54"/>
      <c r="K233" s="54"/>
    </row>
    <row r="234" spans="1:11" ht="15">
      <c r="A234" s="45"/>
      <c r="B234" s="43" t="s">
        <v>95</v>
      </c>
      <c r="F234" s="52"/>
      <c r="G234" s="54">
        <v>252</v>
      </c>
      <c r="H234" s="54"/>
      <c r="I234" s="52"/>
      <c r="J234" s="54"/>
      <c r="K234" s="54"/>
    </row>
    <row r="235" spans="1:11" ht="15">
      <c r="A235" s="45"/>
      <c r="B235" s="43" t="s">
        <v>96</v>
      </c>
      <c r="F235" s="52"/>
      <c r="G235" s="152">
        <v>0</v>
      </c>
      <c r="H235" s="54"/>
      <c r="I235" s="52"/>
      <c r="J235" s="54"/>
      <c r="K235" s="54"/>
    </row>
    <row r="236" spans="1:11" ht="15">
      <c r="A236" s="45"/>
      <c r="F236" s="61"/>
      <c r="G236" s="52">
        <f>SUM(G234:G235)</f>
        <v>252</v>
      </c>
      <c r="H236" s="54"/>
      <c r="I236" s="61"/>
      <c r="J236" s="54"/>
      <c r="K236" s="54"/>
    </row>
    <row r="237" spans="1:11" ht="15">
      <c r="A237" s="45"/>
      <c r="B237" s="43" t="s">
        <v>97</v>
      </c>
      <c r="F237" s="52"/>
      <c r="G237" s="57"/>
      <c r="H237" s="48"/>
      <c r="I237" s="52"/>
      <c r="J237" s="48"/>
      <c r="K237" s="54"/>
    </row>
    <row r="238" spans="1:11" ht="15">
      <c r="A238" s="45"/>
      <c r="B238" s="43" t="s">
        <v>96</v>
      </c>
      <c r="F238" s="52"/>
      <c r="G238" s="52">
        <v>26383</v>
      </c>
      <c r="H238" s="54"/>
      <c r="I238" s="52"/>
      <c r="J238" s="54"/>
      <c r="K238" s="54"/>
    </row>
    <row r="239" spans="1:11" ht="15.75" thickBot="1">
      <c r="A239" s="45"/>
      <c r="F239" s="52"/>
      <c r="G239" s="64">
        <f>SUM(G236:G238)</f>
        <v>26635</v>
      </c>
      <c r="H239" s="54"/>
      <c r="I239" s="52"/>
      <c r="J239" s="54"/>
      <c r="K239" s="54"/>
    </row>
    <row r="240" spans="1:11" ht="15.75" thickTop="1">
      <c r="A240" s="45"/>
      <c r="F240" s="52"/>
      <c r="G240" s="54"/>
      <c r="H240" s="54"/>
      <c r="I240" s="52"/>
      <c r="J240" s="54"/>
      <c r="K240" s="54"/>
    </row>
    <row r="241" spans="1:11" ht="15.75" thickBot="1">
      <c r="A241" s="45"/>
      <c r="B241" s="43" t="s">
        <v>244</v>
      </c>
      <c r="F241" s="52"/>
      <c r="G241" s="65">
        <f>G239</f>
        <v>26635</v>
      </c>
      <c r="H241" s="54"/>
      <c r="I241" s="52"/>
      <c r="J241" s="54"/>
      <c r="K241" s="54"/>
    </row>
    <row r="242" spans="1:11" ht="15.75" thickTop="1">
      <c r="A242" s="45"/>
      <c r="F242" s="48"/>
      <c r="G242" s="48"/>
      <c r="H242" s="48"/>
      <c r="I242" s="48"/>
      <c r="J242" s="48"/>
      <c r="K242" s="48"/>
    </row>
    <row r="243" spans="1:11" ht="15">
      <c r="A243" s="45"/>
      <c r="B243" s="43" t="s">
        <v>245</v>
      </c>
      <c r="H243" s="48"/>
      <c r="I243" s="48"/>
      <c r="J243" s="48"/>
      <c r="K243" s="48"/>
    </row>
    <row r="244" spans="1:11" ht="15.75" thickBot="1">
      <c r="A244" s="45"/>
      <c r="B244" s="43" t="s">
        <v>98</v>
      </c>
      <c r="F244" s="66" t="s">
        <v>236</v>
      </c>
      <c r="G244" s="65">
        <v>55800</v>
      </c>
      <c r="H244" s="54"/>
      <c r="I244" s="66"/>
      <c r="J244" s="54"/>
      <c r="K244" s="48"/>
    </row>
    <row r="245" spans="1:11" ht="15.75" thickTop="1">
      <c r="A245" s="45"/>
      <c r="B245" s="45"/>
      <c r="F245" s="66"/>
      <c r="G245" s="54"/>
      <c r="H245" s="54"/>
      <c r="I245" s="66"/>
      <c r="J245" s="54"/>
      <c r="K245" s="48"/>
    </row>
    <row r="246" spans="1:11" ht="15.75" thickBot="1">
      <c r="A246" s="45"/>
      <c r="B246" s="45"/>
      <c r="F246" s="66" t="s">
        <v>237</v>
      </c>
      <c r="G246" s="65">
        <v>200</v>
      </c>
      <c r="H246" s="54"/>
      <c r="I246" s="66"/>
      <c r="J246" s="54"/>
      <c r="K246" s="48"/>
    </row>
    <row r="247" spans="1:11" ht="15.75" thickTop="1">
      <c r="A247" s="45"/>
      <c r="F247" s="48"/>
      <c r="I247" s="48"/>
      <c r="J247" s="48"/>
      <c r="K247" s="48"/>
    </row>
    <row r="248" spans="1:11" ht="15">
      <c r="A248" s="45"/>
      <c r="B248" s="172" t="s">
        <v>99</v>
      </c>
      <c r="C248" s="173"/>
      <c r="D248" s="173"/>
      <c r="E248" s="173"/>
      <c r="F248" s="173"/>
      <c r="G248" s="173"/>
      <c r="H248" s="173"/>
      <c r="I248" s="48"/>
      <c r="K248" s="48"/>
    </row>
    <row r="249" spans="1:11" ht="15">
      <c r="A249" s="45"/>
      <c r="B249" s="126"/>
      <c r="C249" s="127"/>
      <c r="D249" s="127"/>
      <c r="E249" s="127"/>
      <c r="F249" s="127"/>
      <c r="G249" s="127"/>
      <c r="H249" s="127"/>
      <c r="I249" s="48"/>
      <c r="K249" s="48"/>
    </row>
    <row r="250" spans="1:11" ht="15">
      <c r="A250" s="45"/>
      <c r="B250" s="126"/>
      <c r="C250" s="127"/>
      <c r="D250" s="127"/>
      <c r="E250" s="127"/>
      <c r="F250" s="127"/>
      <c r="G250" s="127"/>
      <c r="H250" s="127"/>
      <c r="I250" s="48"/>
      <c r="K250" s="48"/>
    </row>
    <row r="251" spans="1:11" ht="17.25">
      <c r="A251" s="45" t="s">
        <v>15</v>
      </c>
      <c r="B251" s="44" t="s">
        <v>238</v>
      </c>
      <c r="G251" s="59"/>
      <c r="I251" s="48"/>
      <c r="K251" s="48"/>
    </row>
    <row r="252" spans="2:11" ht="17.25">
      <c r="B252" s="44"/>
      <c r="G252" s="59"/>
      <c r="I252" s="48"/>
      <c r="K252" s="48"/>
    </row>
    <row r="253" spans="2:11" ht="15">
      <c r="B253" s="172" t="s">
        <v>239</v>
      </c>
      <c r="C253" s="173"/>
      <c r="D253" s="173"/>
      <c r="E253" s="173"/>
      <c r="F253" s="173"/>
      <c r="G253" s="173"/>
      <c r="H253" s="173"/>
      <c r="I253" s="48"/>
      <c r="K253" s="48"/>
    </row>
    <row r="254" spans="7:11" ht="17.25">
      <c r="G254" s="59"/>
      <c r="I254" s="48"/>
      <c r="K254" s="48"/>
    </row>
    <row r="255" spans="7:11" ht="17.25">
      <c r="G255" s="59"/>
      <c r="I255" s="48"/>
      <c r="K255" s="48"/>
    </row>
    <row r="256" spans="1:11" ht="17.25">
      <c r="A256" s="45" t="s">
        <v>16</v>
      </c>
      <c r="B256" s="44" t="s">
        <v>240</v>
      </c>
      <c r="H256" s="59"/>
      <c r="I256" s="48"/>
      <c r="K256" s="48"/>
    </row>
    <row r="257" spans="1:11" ht="17.25">
      <c r="A257" s="45"/>
      <c r="B257" s="44"/>
      <c r="H257" s="59"/>
      <c r="I257" s="48" t="s">
        <v>22</v>
      </c>
      <c r="K257" s="48"/>
    </row>
    <row r="258" spans="2:11" ht="15">
      <c r="B258" s="172" t="s">
        <v>241</v>
      </c>
      <c r="C258" s="173"/>
      <c r="D258" s="173"/>
      <c r="E258" s="173"/>
      <c r="F258" s="173"/>
      <c r="G258" s="173"/>
      <c r="H258" s="173"/>
      <c r="I258" s="48"/>
      <c r="K258" s="48"/>
    </row>
    <row r="259" spans="8:11" ht="17.25">
      <c r="H259" s="59"/>
      <c r="I259" s="48"/>
      <c r="K259" s="48"/>
    </row>
    <row r="260" spans="8:11" ht="17.25">
      <c r="H260" s="59"/>
      <c r="I260" s="48"/>
      <c r="K260" s="48"/>
    </row>
    <row r="261" spans="1:11" ht="17.25">
      <c r="A261" s="45" t="s">
        <v>17</v>
      </c>
      <c r="B261" s="44" t="s">
        <v>242</v>
      </c>
      <c r="H261" s="59"/>
      <c r="I261" s="48"/>
      <c r="K261" s="48"/>
    </row>
    <row r="262" spans="8:11" ht="17.25">
      <c r="H262" s="59"/>
      <c r="I262" s="48"/>
      <c r="K262" s="48"/>
    </row>
    <row r="263" spans="2:11" ht="17.25" customHeight="1">
      <c r="B263" s="165" t="s">
        <v>248</v>
      </c>
      <c r="C263" s="170"/>
      <c r="D263" s="170"/>
      <c r="E263" s="170"/>
      <c r="F263" s="170"/>
      <c r="G263" s="170"/>
      <c r="H263" s="170"/>
      <c r="I263" s="48"/>
      <c r="K263" s="48"/>
    </row>
    <row r="264" spans="1:11" ht="15">
      <c r="A264" s="45"/>
      <c r="I264" s="48"/>
      <c r="K264" s="48"/>
    </row>
    <row r="265" spans="1:11" ht="15">
      <c r="A265" s="45"/>
      <c r="I265" s="48"/>
      <c r="K265" s="48"/>
    </row>
    <row r="266" spans="1:11" ht="17.25">
      <c r="A266" s="45" t="s">
        <v>18</v>
      </c>
      <c r="B266" s="44" t="s">
        <v>267</v>
      </c>
      <c r="H266" s="59"/>
      <c r="K266" s="48"/>
    </row>
    <row r="267" spans="6:11" ht="15">
      <c r="F267" s="129" t="s">
        <v>223</v>
      </c>
      <c r="G267" s="129" t="s">
        <v>223</v>
      </c>
      <c r="H267" s="49"/>
      <c r="I267" s="49"/>
      <c r="J267" s="49"/>
      <c r="K267" s="48"/>
    </row>
    <row r="268" spans="1:11" ht="15">
      <c r="A268" s="45"/>
      <c r="B268" s="44"/>
      <c r="F268" s="129" t="s">
        <v>225</v>
      </c>
      <c r="G268" s="129" t="s">
        <v>225</v>
      </c>
      <c r="H268" s="49"/>
      <c r="I268" s="49"/>
      <c r="J268" s="49"/>
      <c r="K268" s="48"/>
    </row>
    <row r="269" spans="1:11" ht="15">
      <c r="A269" s="45"/>
      <c r="F269" s="129" t="s">
        <v>207</v>
      </c>
      <c r="G269" s="129" t="s">
        <v>226</v>
      </c>
      <c r="H269" s="49"/>
      <c r="I269" s="49"/>
      <c r="J269" s="49"/>
      <c r="K269" s="48"/>
    </row>
    <row r="270" spans="1:11" ht="15">
      <c r="A270" s="45"/>
      <c r="F270" s="131" t="s">
        <v>260</v>
      </c>
      <c r="G270" s="131" t="s">
        <v>260</v>
      </c>
      <c r="H270" s="69"/>
      <c r="I270" s="69"/>
      <c r="J270" s="69"/>
      <c r="K270" s="48"/>
    </row>
    <row r="271" spans="1:11" ht="15">
      <c r="A271" s="45"/>
      <c r="F271" s="57"/>
      <c r="G271" s="57"/>
      <c r="H271" s="48"/>
      <c r="I271" s="48"/>
      <c r="J271" s="48"/>
      <c r="K271" s="48"/>
    </row>
    <row r="272" spans="1:12" ht="16.5" thickBot="1">
      <c r="A272" s="45"/>
      <c r="B272" s="43" t="s">
        <v>266</v>
      </c>
      <c r="F272" s="156">
        <v>2294</v>
      </c>
      <c r="G272" s="156">
        <v>-5266</v>
      </c>
      <c r="H272" s="54"/>
      <c r="I272" s="54"/>
      <c r="J272" s="54"/>
      <c r="K272" s="48"/>
      <c r="L272" s="42"/>
    </row>
    <row r="273" spans="1:11" ht="15.75" thickTop="1">
      <c r="A273" s="45"/>
      <c r="B273" s="44"/>
      <c r="F273" s="57"/>
      <c r="G273" s="57"/>
      <c r="H273" s="48"/>
      <c r="I273" s="48"/>
      <c r="J273" s="48"/>
      <c r="K273" s="48"/>
    </row>
    <row r="274" spans="2:11" ht="15.75" thickBot="1">
      <c r="B274" s="43" t="s">
        <v>100</v>
      </c>
      <c r="F274" s="136">
        <v>250702</v>
      </c>
      <c r="G274" s="136">
        <v>250702</v>
      </c>
      <c r="H274" s="70"/>
      <c r="I274" s="70"/>
      <c r="J274" s="70"/>
      <c r="K274" s="48"/>
    </row>
    <row r="275" spans="6:11" ht="15.75" thickTop="1">
      <c r="F275" s="57"/>
      <c r="G275" s="57"/>
      <c r="H275" s="48"/>
      <c r="I275" s="48"/>
      <c r="J275" s="48"/>
      <c r="K275" s="48"/>
    </row>
    <row r="276" spans="2:11" ht="15.75" thickBot="1">
      <c r="B276" s="43" t="s">
        <v>117</v>
      </c>
      <c r="F276" s="157">
        <f>F272/F274*100</f>
        <v>0.9150305940917902</v>
      </c>
      <c r="G276" s="157">
        <f>G272/G274*100</f>
        <v>-2.1005017909709536</v>
      </c>
      <c r="H276" s="71"/>
      <c r="I276" s="71"/>
      <c r="J276" s="71"/>
      <c r="K276" s="48"/>
    </row>
    <row r="277" spans="6:11" ht="15.75" thickTop="1">
      <c r="F277" s="71"/>
      <c r="G277" s="71"/>
      <c r="H277" s="71"/>
      <c r="I277" s="71"/>
      <c r="J277" s="71"/>
      <c r="K277" s="48"/>
    </row>
    <row r="278" spans="6:11" ht="15">
      <c r="F278" s="71"/>
      <c r="G278" s="71"/>
      <c r="H278" s="71"/>
      <c r="I278" s="71"/>
      <c r="J278" s="71"/>
      <c r="K278" s="48"/>
    </row>
    <row r="279" spans="6:11" ht="15">
      <c r="F279" s="71"/>
      <c r="G279" s="71"/>
      <c r="H279" s="71"/>
      <c r="I279" s="71"/>
      <c r="J279" s="71"/>
      <c r="K279" s="48"/>
    </row>
    <row r="280" spans="6:11" ht="15">
      <c r="F280" s="71"/>
      <c r="G280" s="71"/>
      <c r="H280" s="71"/>
      <c r="I280" s="71"/>
      <c r="J280" s="71"/>
      <c r="K280" s="48"/>
    </row>
    <row r="281" spans="6:11" ht="15">
      <c r="F281" s="71"/>
      <c r="G281" s="71"/>
      <c r="H281" s="71"/>
      <c r="I281" s="71"/>
      <c r="J281" s="71"/>
      <c r="K281" s="48"/>
    </row>
    <row r="282" spans="6:11" ht="15">
      <c r="F282" s="71"/>
      <c r="G282" s="71"/>
      <c r="H282" s="71"/>
      <c r="I282" s="71"/>
      <c r="J282" s="71"/>
      <c r="K282" s="48"/>
    </row>
    <row r="283" spans="6:11" ht="15">
      <c r="F283" s="71"/>
      <c r="G283" s="71"/>
      <c r="H283" s="71"/>
      <c r="I283" s="71"/>
      <c r="J283" s="71"/>
      <c r="K283" s="48"/>
    </row>
    <row r="284" spans="6:11" ht="15">
      <c r="F284" s="71"/>
      <c r="G284" s="71"/>
      <c r="H284" s="71"/>
      <c r="I284" s="71"/>
      <c r="J284" s="71"/>
      <c r="K284" s="48"/>
    </row>
    <row r="285" spans="6:11" ht="15">
      <c r="F285" s="71"/>
      <c r="G285" s="71"/>
      <c r="H285" s="71"/>
      <c r="I285" s="71"/>
      <c r="J285" s="71"/>
      <c r="K285" s="48"/>
    </row>
    <row r="286" spans="6:11" ht="15">
      <c r="F286" s="71"/>
      <c r="G286" s="71"/>
      <c r="H286" s="71"/>
      <c r="I286" s="71"/>
      <c r="J286" s="71"/>
      <c r="K286" s="48"/>
    </row>
    <row r="287" spans="6:11" ht="15">
      <c r="F287" s="71"/>
      <c r="G287" s="71"/>
      <c r="H287" s="71"/>
      <c r="I287" s="71"/>
      <c r="J287" s="71"/>
      <c r="K287" s="48"/>
    </row>
    <row r="288" spans="6:11" ht="15">
      <c r="F288" s="71"/>
      <c r="G288" s="71"/>
      <c r="H288" s="71"/>
      <c r="I288" s="71"/>
      <c r="J288" s="71"/>
      <c r="K288" s="48"/>
    </row>
    <row r="289" spans="6:11" ht="15">
      <c r="F289" s="71"/>
      <c r="G289" s="71"/>
      <c r="H289" s="71"/>
      <c r="I289" s="71"/>
      <c r="J289" s="71"/>
      <c r="K289" s="48"/>
    </row>
    <row r="290" spans="6:11" ht="15">
      <c r="F290" s="71"/>
      <c r="G290" s="71"/>
      <c r="H290" s="71"/>
      <c r="I290" s="71"/>
      <c r="J290" s="71"/>
      <c r="K290" s="48"/>
    </row>
    <row r="291" spans="6:11" ht="15">
      <c r="F291" s="71"/>
      <c r="G291" s="71"/>
      <c r="H291" s="71"/>
      <c r="I291" s="71"/>
      <c r="J291" s="71"/>
      <c r="K291" s="48"/>
    </row>
    <row r="292" spans="6:11" ht="15">
      <c r="F292" s="71"/>
      <c r="G292" s="71"/>
      <c r="H292" s="71"/>
      <c r="I292" s="71"/>
      <c r="J292" s="71"/>
      <c r="K292" s="48"/>
    </row>
    <row r="293" spans="6:11" ht="15">
      <c r="F293" s="71"/>
      <c r="G293" s="71"/>
      <c r="H293" s="71"/>
      <c r="I293" s="71"/>
      <c r="J293" s="71"/>
      <c r="K293" s="48"/>
    </row>
    <row r="294" spans="6:11" ht="15">
      <c r="F294" s="71"/>
      <c r="G294" s="71"/>
      <c r="H294" s="71"/>
      <c r="I294" s="71"/>
      <c r="J294" s="71"/>
      <c r="K294" s="48"/>
    </row>
    <row r="295" spans="6:11" ht="15">
      <c r="F295" s="71"/>
      <c r="G295" s="71"/>
      <c r="H295" s="71"/>
      <c r="I295" s="71"/>
      <c r="J295" s="71"/>
      <c r="K295" s="48"/>
    </row>
    <row r="296" spans="6:11" ht="15">
      <c r="F296" s="71"/>
      <c r="G296" s="71"/>
      <c r="H296" s="71"/>
      <c r="I296" s="71"/>
      <c r="J296" s="71"/>
      <c r="K296" s="48"/>
    </row>
    <row r="297" spans="1:11" ht="15">
      <c r="A297" s="171"/>
      <c r="B297" s="171"/>
      <c r="C297" s="171"/>
      <c r="D297" s="171"/>
      <c r="E297" s="171"/>
      <c r="F297" s="171"/>
      <c r="G297" s="171"/>
      <c r="H297" s="171"/>
      <c r="I297" s="48"/>
      <c r="J297" s="48"/>
      <c r="K297" s="48"/>
    </row>
    <row r="298" spans="6:11" ht="15">
      <c r="F298" s="71"/>
      <c r="G298" s="71"/>
      <c r="H298" s="71"/>
      <c r="I298" s="71"/>
      <c r="J298" s="71"/>
      <c r="K298" s="48"/>
    </row>
    <row r="299" spans="6:11" ht="15">
      <c r="F299" s="71"/>
      <c r="G299" s="71"/>
      <c r="H299" s="71"/>
      <c r="I299" s="71"/>
      <c r="J299" s="71"/>
      <c r="K299" s="48"/>
    </row>
    <row r="300" spans="6:11" ht="15">
      <c r="F300" s="71"/>
      <c r="G300" s="71"/>
      <c r="H300" s="71"/>
      <c r="I300" s="71"/>
      <c r="J300" s="71"/>
      <c r="K300" s="48"/>
    </row>
    <row r="302" spans="1:11" ht="15">
      <c r="A302" s="45"/>
      <c r="I302" s="48"/>
      <c r="J302" s="48"/>
      <c r="K302" s="48"/>
    </row>
    <row r="303" spans="1:11" ht="15">
      <c r="A303" s="45"/>
      <c r="I303" s="48"/>
      <c r="K303" s="48"/>
    </row>
    <row r="304" spans="1:11" ht="15">
      <c r="A304" s="45"/>
      <c r="I304" s="48"/>
      <c r="K304" s="48"/>
    </row>
    <row r="305" spans="1:11" ht="15">
      <c r="A305" s="45"/>
      <c r="I305" s="48"/>
      <c r="K305" s="48"/>
    </row>
    <row r="306" spans="1:11" ht="15">
      <c r="A306" s="45"/>
      <c r="B306" s="178"/>
      <c r="C306" s="178"/>
      <c r="D306" s="178"/>
      <c r="E306" s="178"/>
      <c r="F306" s="178"/>
      <c r="G306" s="178"/>
      <c r="H306" s="178"/>
      <c r="I306" s="48"/>
      <c r="K306" s="48"/>
    </row>
    <row r="307" spans="1:11" ht="15">
      <c r="A307" s="45"/>
      <c r="B307" s="178"/>
      <c r="C307" s="178"/>
      <c r="D307" s="178"/>
      <c r="E307" s="178"/>
      <c r="F307" s="178"/>
      <c r="G307" s="178"/>
      <c r="H307" s="178"/>
      <c r="I307" s="48"/>
      <c r="K307" s="48"/>
    </row>
    <row r="308" spans="1:11" ht="15">
      <c r="A308" s="45"/>
      <c r="B308" s="178"/>
      <c r="C308" s="178"/>
      <c r="D308" s="178"/>
      <c r="E308" s="178"/>
      <c r="F308" s="178"/>
      <c r="G308" s="178"/>
      <c r="H308" s="178"/>
      <c r="I308" s="48"/>
      <c r="K308" s="48"/>
    </row>
    <row r="309" spans="1:11" ht="15">
      <c r="A309" s="45"/>
      <c r="B309" s="178"/>
      <c r="C309" s="178"/>
      <c r="D309" s="178"/>
      <c r="E309" s="178"/>
      <c r="F309" s="178"/>
      <c r="G309" s="178"/>
      <c r="H309" s="178"/>
      <c r="I309" s="48"/>
      <c r="K309" s="48"/>
    </row>
    <row r="310" spans="1:11" ht="15">
      <c r="A310" s="45"/>
      <c r="B310" s="178"/>
      <c r="C310" s="178"/>
      <c r="D310" s="178"/>
      <c r="E310" s="178"/>
      <c r="F310" s="178"/>
      <c r="G310" s="178"/>
      <c r="H310" s="178"/>
      <c r="I310" s="48"/>
      <c r="K310" s="48"/>
    </row>
    <row r="311" spans="1:11" ht="15">
      <c r="A311" s="45"/>
      <c r="I311" s="48"/>
      <c r="K311" s="48"/>
    </row>
    <row r="312" spans="1:8" ht="15">
      <c r="A312" s="45"/>
      <c r="G312" s="176"/>
      <c r="H312" s="176"/>
    </row>
    <row r="313" spans="1:7" ht="17.25">
      <c r="A313" s="45"/>
      <c r="G313" s="59"/>
    </row>
    <row r="314" ht="17.25">
      <c r="H314" s="59"/>
    </row>
    <row r="315" spans="1:8" s="48" customFormat="1" ht="17.25">
      <c r="A315" s="67"/>
      <c r="B315" s="47"/>
      <c r="H315" s="68"/>
    </row>
    <row r="316" s="48" customFormat="1" ht="17.25">
      <c r="H316" s="68"/>
    </row>
    <row r="317" spans="8:10" s="48" customFormat="1" ht="17.25">
      <c r="H317" s="68"/>
      <c r="I317" s="49"/>
      <c r="J317" s="49"/>
    </row>
    <row r="318" spans="1:10" s="48" customFormat="1" ht="15">
      <c r="A318" s="67"/>
      <c r="B318" s="47"/>
      <c r="I318" s="49"/>
      <c r="J318" s="49"/>
    </row>
    <row r="319" spans="1:10" s="48" customFormat="1" ht="15">
      <c r="A319" s="67"/>
      <c r="I319" s="49"/>
      <c r="J319" s="49"/>
    </row>
    <row r="320" spans="1:10" s="48" customFormat="1" ht="15">
      <c r="A320" s="67"/>
      <c r="I320" s="69"/>
      <c r="J320" s="69"/>
    </row>
    <row r="321" s="48" customFormat="1" ht="15">
      <c r="A321" s="67"/>
    </row>
    <row r="322" spans="1:10" s="48" customFormat="1" ht="15">
      <c r="A322" s="67"/>
      <c r="I322" s="54"/>
      <c r="J322" s="54"/>
    </row>
    <row r="323" spans="1:2" s="48" customFormat="1" ht="15">
      <c r="A323" s="67"/>
      <c r="B323" s="47"/>
    </row>
    <row r="324" spans="9:10" s="48" customFormat="1" ht="15">
      <c r="I324" s="70"/>
      <c r="J324" s="70"/>
    </row>
    <row r="325" s="48" customFormat="1" ht="15"/>
    <row r="326" spans="9:10" s="48" customFormat="1" ht="15">
      <c r="I326" s="71"/>
      <c r="J326" s="71"/>
    </row>
    <row r="327" spans="1:2" s="48" customFormat="1" ht="15">
      <c r="A327" s="67"/>
      <c r="B327" s="47"/>
    </row>
    <row r="328" spans="1:2" s="48" customFormat="1" ht="15">
      <c r="A328" s="67"/>
      <c r="B328" s="47"/>
    </row>
    <row r="329" spans="1:2" s="48" customFormat="1" ht="15">
      <c r="A329" s="67"/>
      <c r="B329" s="47"/>
    </row>
    <row r="330" spans="1:2" s="48" customFormat="1" ht="15">
      <c r="A330" s="67"/>
      <c r="B330" s="47"/>
    </row>
    <row r="331" spans="1:2" s="48" customFormat="1" ht="15">
      <c r="A331" s="67"/>
      <c r="B331" s="47"/>
    </row>
    <row r="332" spans="1:2" s="48" customFormat="1" ht="15">
      <c r="A332" s="67"/>
      <c r="B332" s="47"/>
    </row>
    <row r="333" spans="1:2" s="48" customFormat="1" ht="15">
      <c r="A333" s="67"/>
      <c r="B333" s="47"/>
    </row>
    <row r="334" spans="1:2" s="48" customFormat="1" ht="15">
      <c r="A334" s="67"/>
      <c r="B334" s="47"/>
    </row>
    <row r="335" spans="1:2" s="48" customFormat="1" ht="15">
      <c r="A335" s="67"/>
      <c r="B335" s="47"/>
    </row>
    <row r="336" spans="1:2" s="48" customFormat="1" ht="15">
      <c r="A336" s="67"/>
      <c r="B336" s="47"/>
    </row>
    <row r="337" spans="1:2" s="48" customFormat="1" ht="15">
      <c r="A337" s="67"/>
      <c r="B337" s="47"/>
    </row>
    <row r="338" spans="1:2" s="48" customFormat="1" ht="15">
      <c r="A338" s="67"/>
      <c r="B338" s="47"/>
    </row>
    <row r="339" spans="1:2" s="48" customFormat="1" ht="15">
      <c r="A339" s="67"/>
      <c r="B339" s="47"/>
    </row>
    <row r="340" spans="1:2" s="48" customFormat="1" ht="15">
      <c r="A340" s="67"/>
      <c r="B340" s="47"/>
    </row>
    <row r="341" spans="1:2" s="48" customFormat="1" ht="15">
      <c r="A341" s="67"/>
      <c r="B341" s="47"/>
    </row>
    <row r="342" spans="1:2" s="48" customFormat="1" ht="15">
      <c r="A342" s="67"/>
      <c r="B342" s="47"/>
    </row>
    <row r="343" spans="1:2" s="48" customFormat="1" ht="15">
      <c r="A343" s="67"/>
      <c r="B343" s="47"/>
    </row>
    <row r="344" spans="1:2" s="48" customFormat="1" ht="15">
      <c r="A344" s="67"/>
      <c r="B344" s="47"/>
    </row>
    <row r="345" spans="1:2" s="48" customFormat="1" ht="15">
      <c r="A345" s="67"/>
      <c r="B345" s="47"/>
    </row>
    <row r="346" spans="1:2" s="48" customFormat="1" ht="15">
      <c r="A346" s="67"/>
      <c r="B346" s="47"/>
    </row>
    <row r="347" spans="1:2" s="48" customFormat="1" ht="15">
      <c r="A347" s="67"/>
      <c r="B347" s="47"/>
    </row>
    <row r="348" spans="1:2" s="48" customFormat="1" ht="15">
      <c r="A348" s="67"/>
      <c r="B348" s="47"/>
    </row>
    <row r="349" spans="1:2" s="48" customFormat="1" ht="15">
      <c r="A349" s="67"/>
      <c r="B349" s="47"/>
    </row>
    <row r="350" spans="1:2" s="48" customFormat="1" ht="15">
      <c r="A350" s="67"/>
      <c r="B350" s="47"/>
    </row>
    <row r="351" spans="1:2" s="48" customFormat="1" ht="15">
      <c r="A351" s="67"/>
      <c r="B351" s="47"/>
    </row>
    <row r="352" spans="1:2" s="48" customFormat="1" ht="15">
      <c r="A352" s="67"/>
      <c r="B352" s="47"/>
    </row>
    <row r="353" spans="1:2" s="48" customFormat="1" ht="15">
      <c r="A353" s="67"/>
      <c r="B353" s="47"/>
    </row>
    <row r="354" spans="1:2" s="48" customFormat="1" ht="15">
      <c r="A354" s="67"/>
      <c r="B354" s="47"/>
    </row>
    <row r="355" spans="1:2" s="48" customFormat="1" ht="15">
      <c r="A355" s="67"/>
      <c r="B355" s="47"/>
    </row>
    <row r="356" spans="1:2" s="48" customFormat="1" ht="15">
      <c r="A356" s="67"/>
      <c r="B356" s="47"/>
    </row>
    <row r="357" spans="1:2" s="48" customFormat="1" ht="15">
      <c r="A357" s="67"/>
      <c r="B357" s="47"/>
    </row>
    <row r="358" spans="1:2" s="48" customFormat="1" ht="15">
      <c r="A358" s="67"/>
      <c r="B358" s="47"/>
    </row>
    <row r="359" spans="1:2" s="48" customFormat="1" ht="15">
      <c r="A359" s="67"/>
      <c r="B359" s="47"/>
    </row>
    <row r="360" spans="1:2" s="48" customFormat="1" ht="15">
      <c r="A360" s="67"/>
      <c r="B360" s="47"/>
    </row>
    <row r="361" spans="1:2" s="48" customFormat="1" ht="15">
      <c r="A361" s="67"/>
      <c r="B361" s="47"/>
    </row>
    <row r="362" spans="1:2" s="48" customFormat="1" ht="15">
      <c r="A362" s="67"/>
      <c r="B362" s="47"/>
    </row>
    <row r="363" spans="1:2" s="48" customFormat="1" ht="15">
      <c r="A363" s="67"/>
      <c r="B363" s="47"/>
    </row>
    <row r="364" spans="1:2" s="48" customFormat="1" ht="15">
      <c r="A364" s="67"/>
      <c r="B364" s="47"/>
    </row>
    <row r="365" spans="1:2" s="48" customFormat="1" ht="15">
      <c r="A365" s="67"/>
      <c r="B365" s="47"/>
    </row>
    <row r="366" spans="1:2" s="48" customFormat="1" ht="15">
      <c r="A366" s="67"/>
      <c r="B366" s="47"/>
    </row>
    <row r="367" spans="1:2" s="48" customFormat="1" ht="15">
      <c r="A367" s="67"/>
      <c r="B367" s="47"/>
    </row>
    <row r="368" spans="1:2" s="48" customFormat="1" ht="15">
      <c r="A368" s="67"/>
      <c r="B368" s="47"/>
    </row>
    <row r="369" spans="1:2" s="48" customFormat="1" ht="15">
      <c r="A369" s="67"/>
      <c r="B369" s="47"/>
    </row>
    <row r="370" spans="1:2" s="48" customFormat="1" ht="15">
      <c r="A370" s="67"/>
      <c r="B370" s="47"/>
    </row>
    <row r="371" spans="1:2" s="48" customFormat="1" ht="15">
      <c r="A371" s="67"/>
      <c r="B371" s="47"/>
    </row>
    <row r="372" spans="1:2" s="48" customFormat="1" ht="15">
      <c r="A372" s="67"/>
      <c r="B372" s="47"/>
    </row>
    <row r="373" spans="1:2" s="48" customFormat="1" ht="15">
      <c r="A373" s="67"/>
      <c r="B373" s="47"/>
    </row>
    <row r="374" spans="1:2" s="48" customFormat="1" ht="15">
      <c r="A374" s="67"/>
      <c r="B374" s="47"/>
    </row>
    <row r="375" spans="1:2" s="48" customFormat="1" ht="15">
      <c r="A375" s="67"/>
      <c r="B375" s="47"/>
    </row>
    <row r="376" spans="1:2" s="48" customFormat="1" ht="15">
      <c r="A376" s="67"/>
      <c r="B376" s="47"/>
    </row>
    <row r="377" spans="1:2" s="48" customFormat="1" ht="15">
      <c r="A377" s="67"/>
      <c r="B377" s="47"/>
    </row>
    <row r="378" spans="1:2" s="48" customFormat="1" ht="15">
      <c r="A378" s="67"/>
      <c r="B378" s="47"/>
    </row>
    <row r="379" spans="1:2" s="48" customFormat="1" ht="15">
      <c r="A379" s="67"/>
      <c r="B379" s="47"/>
    </row>
    <row r="380" spans="1:2" s="48" customFormat="1" ht="15">
      <c r="A380" s="67"/>
      <c r="B380" s="47"/>
    </row>
    <row r="381" spans="1:2" s="48" customFormat="1" ht="15">
      <c r="A381" s="67"/>
      <c r="B381" s="47"/>
    </row>
    <row r="382" spans="1:2" s="48" customFormat="1" ht="15">
      <c r="A382" s="67"/>
      <c r="B382" s="47"/>
    </row>
    <row r="383" spans="1:2" s="48" customFormat="1" ht="15">
      <c r="A383" s="67"/>
      <c r="B383" s="47"/>
    </row>
    <row r="384" spans="1:2" s="48" customFormat="1" ht="15">
      <c r="A384" s="67"/>
      <c r="B384" s="47"/>
    </row>
    <row r="385" spans="1:2" s="48" customFormat="1" ht="15">
      <c r="A385" s="67"/>
      <c r="B385" s="47"/>
    </row>
    <row r="386" spans="1:2" s="48" customFormat="1" ht="15">
      <c r="A386" s="67"/>
      <c r="B386" s="47"/>
    </row>
    <row r="387" spans="1:2" s="48" customFormat="1" ht="15">
      <c r="A387" s="67"/>
      <c r="B387" s="47"/>
    </row>
    <row r="388" spans="1:2" s="48" customFormat="1" ht="15">
      <c r="A388" s="67"/>
      <c r="B388" s="47"/>
    </row>
    <row r="389" spans="1:2" s="48" customFormat="1" ht="15">
      <c r="A389" s="67"/>
      <c r="B389" s="47"/>
    </row>
    <row r="390" spans="1:2" s="48" customFormat="1" ht="15">
      <c r="A390" s="67"/>
      <c r="B390" s="47"/>
    </row>
    <row r="391" spans="1:2" s="48" customFormat="1" ht="15">
      <c r="A391" s="67"/>
      <c r="B391" s="47"/>
    </row>
    <row r="392" spans="1:2" s="48" customFormat="1" ht="15">
      <c r="A392" s="67"/>
      <c r="B392" s="47"/>
    </row>
    <row r="393" spans="1:2" s="48" customFormat="1" ht="15">
      <c r="A393" s="67"/>
      <c r="B393" s="47"/>
    </row>
    <row r="394" spans="1:2" s="48" customFormat="1" ht="15">
      <c r="A394" s="67"/>
      <c r="B394" s="47"/>
    </row>
    <row r="395" spans="1:2" s="48" customFormat="1" ht="15">
      <c r="A395" s="67"/>
      <c r="B395" s="47"/>
    </row>
    <row r="396" s="48" customFormat="1" ht="15"/>
    <row r="397" s="48" customFormat="1" ht="15"/>
    <row r="398" s="48" customFormat="1" ht="15"/>
    <row r="399" s="48" customFormat="1" ht="15"/>
    <row r="400" spans="1:2" s="48" customFormat="1" ht="15">
      <c r="A400" s="72"/>
      <c r="B400" s="47"/>
    </row>
    <row r="401" s="48" customFormat="1" ht="15"/>
    <row r="402" s="48" customFormat="1" ht="15"/>
    <row r="403" spans="8:10" s="48" customFormat="1" ht="15">
      <c r="H403" s="60"/>
      <c r="I403" s="49"/>
      <c r="J403" s="49"/>
    </row>
    <row r="404" spans="8:9" s="48" customFormat="1" ht="15">
      <c r="H404" s="61"/>
      <c r="I404" s="49"/>
    </row>
    <row r="405" spans="3:8" s="48" customFormat="1" ht="15">
      <c r="C405" s="47"/>
      <c r="H405" s="61"/>
    </row>
    <row r="406" spans="3:10" s="48" customFormat="1" ht="15">
      <c r="C406" s="67"/>
      <c r="H406" s="52"/>
      <c r="I406" s="54"/>
      <c r="J406" s="54"/>
    </row>
    <row r="407" spans="8:10" s="48" customFormat="1" ht="15">
      <c r="H407" s="52"/>
      <c r="I407" s="54"/>
      <c r="J407" s="54"/>
    </row>
    <row r="408" spans="8:10" s="48" customFormat="1" ht="15">
      <c r="H408" s="52"/>
      <c r="I408" s="54"/>
      <c r="J408" s="54"/>
    </row>
    <row r="409" spans="8:10" s="48" customFormat="1" ht="15">
      <c r="H409" s="52"/>
      <c r="I409" s="54"/>
      <c r="J409" s="54"/>
    </row>
    <row r="410" spans="8:10" s="48" customFormat="1" ht="15">
      <c r="H410" s="61"/>
      <c r="I410" s="54"/>
      <c r="J410" s="54"/>
    </row>
    <row r="411" spans="3:10" s="48" customFormat="1" ht="15">
      <c r="C411" s="67"/>
      <c r="H411" s="52"/>
      <c r="J411" s="54"/>
    </row>
    <row r="412" spans="8:10" s="48" customFormat="1" ht="15">
      <c r="H412" s="52"/>
      <c r="I412" s="54"/>
      <c r="J412" s="54"/>
    </row>
    <row r="413" spans="4:10" s="48" customFormat="1" ht="15">
      <c r="D413" s="67"/>
      <c r="H413" s="52"/>
      <c r="I413" s="54"/>
      <c r="J413" s="54"/>
    </row>
    <row r="414" spans="8:10" s="48" customFormat="1" ht="15">
      <c r="H414" s="52"/>
      <c r="I414" s="54"/>
      <c r="J414" s="54"/>
    </row>
    <row r="415" spans="8:10" s="48" customFormat="1" ht="15">
      <c r="H415" s="52"/>
      <c r="I415" s="54"/>
      <c r="J415" s="54"/>
    </row>
    <row r="416" spans="3:10" s="48" customFormat="1" ht="15">
      <c r="C416" s="47"/>
      <c r="H416" s="52"/>
      <c r="I416" s="54"/>
      <c r="J416" s="54"/>
    </row>
    <row r="417" spans="3:10" s="48" customFormat="1" ht="15">
      <c r="C417" s="67"/>
      <c r="H417" s="52"/>
      <c r="I417" s="54"/>
      <c r="J417" s="54"/>
    </row>
    <row r="418" spans="8:10" s="48" customFormat="1" ht="15">
      <c r="H418" s="52"/>
      <c r="I418" s="54"/>
      <c r="J418" s="54"/>
    </row>
    <row r="419" spans="8:10" s="48" customFormat="1" ht="15">
      <c r="H419" s="52"/>
      <c r="I419" s="54"/>
      <c r="J419" s="54"/>
    </row>
    <row r="420" spans="4:10" s="48" customFormat="1" ht="15">
      <c r="D420" s="67"/>
      <c r="H420" s="52"/>
      <c r="I420" s="54"/>
      <c r="J420" s="54"/>
    </row>
    <row r="421" spans="8:10" s="48" customFormat="1" ht="15">
      <c r="H421" s="52"/>
      <c r="I421" s="54"/>
      <c r="J421" s="54"/>
    </row>
    <row r="422" spans="8:10" s="48" customFormat="1" ht="15">
      <c r="H422" s="52"/>
      <c r="I422" s="54"/>
      <c r="J422" s="54"/>
    </row>
    <row r="423" spans="2:10" s="48" customFormat="1" ht="15">
      <c r="B423" s="67"/>
      <c r="H423" s="52"/>
      <c r="I423" s="54"/>
      <c r="J423" s="54"/>
    </row>
    <row r="424" s="48" customFormat="1" ht="15"/>
    <row r="425" s="48" customFormat="1" ht="15">
      <c r="B425" s="67"/>
    </row>
    <row r="426" spans="2:9" s="48" customFormat="1" ht="15">
      <c r="B426" s="67"/>
      <c r="H426" s="66"/>
      <c r="I426" s="54"/>
    </row>
    <row r="427" s="48" customFormat="1" ht="15"/>
    <row r="428" s="48" customFormat="1" ht="15"/>
    <row r="429" s="48" customFormat="1" ht="15"/>
    <row r="430" s="48" customFormat="1" ht="15"/>
    <row r="431" spans="1:2" s="48" customFormat="1" ht="15">
      <c r="A431" s="67"/>
      <c r="B431" s="47"/>
    </row>
    <row r="432" spans="1:2" s="48" customFormat="1" ht="15">
      <c r="A432" s="67"/>
      <c r="B432" s="47"/>
    </row>
    <row r="433" spans="9:10" s="48" customFormat="1" ht="15">
      <c r="I433" s="61"/>
      <c r="J433" s="61"/>
    </row>
    <row r="434" s="48" customFormat="1" ht="15"/>
    <row r="435" s="48" customFormat="1" ht="15"/>
    <row r="436" spans="1:2" s="48" customFormat="1" ht="15">
      <c r="A436" s="67"/>
      <c r="B436" s="47"/>
    </row>
    <row r="437" spans="1:2" s="48" customFormat="1" ht="15">
      <c r="A437" s="67"/>
      <c r="B437" s="47"/>
    </row>
    <row r="438" s="48" customFormat="1" ht="15"/>
    <row r="439" s="48" customFormat="1" ht="15"/>
    <row r="440" s="48" customFormat="1" ht="15"/>
    <row r="441" spans="1:2" s="48" customFormat="1" ht="15">
      <c r="A441" s="67"/>
      <c r="B441" s="47"/>
    </row>
    <row r="442" s="48" customFormat="1" ht="15"/>
    <row r="443" s="48" customFormat="1" ht="15"/>
    <row r="444" spans="1:2" s="48" customFormat="1" ht="15">
      <c r="A444" s="67"/>
      <c r="B444" s="47"/>
    </row>
    <row r="445" spans="1:2" s="48" customFormat="1" ht="15">
      <c r="A445" s="67"/>
      <c r="B445" s="47"/>
    </row>
    <row r="446" s="48" customFormat="1" ht="15">
      <c r="A446" s="67"/>
    </row>
    <row r="447" s="48" customFormat="1" ht="15">
      <c r="A447" s="67"/>
    </row>
    <row r="448" spans="1:9" s="48" customFormat="1" ht="15">
      <c r="A448" s="67"/>
      <c r="C448" s="47"/>
      <c r="G448" s="49"/>
      <c r="H448" s="49"/>
      <c r="I448" s="49"/>
    </row>
    <row r="449" spans="1:9" s="48" customFormat="1" ht="15">
      <c r="A449" s="67"/>
      <c r="G449" s="49"/>
      <c r="H449" s="49"/>
      <c r="I449" s="49"/>
    </row>
    <row r="450" spans="7:9" s="48" customFormat="1" ht="15">
      <c r="G450" s="49"/>
      <c r="H450" s="49"/>
      <c r="I450" s="49"/>
    </row>
    <row r="451" spans="7:9" s="48" customFormat="1" ht="15">
      <c r="G451" s="49"/>
      <c r="H451" s="49"/>
      <c r="I451" s="49"/>
    </row>
    <row r="452" s="48" customFormat="1" ht="15"/>
    <row r="453" spans="7:9" s="48" customFormat="1" ht="15">
      <c r="G453" s="52"/>
      <c r="H453" s="52"/>
      <c r="I453" s="52"/>
    </row>
    <row r="454" spans="7:9" s="48" customFormat="1" ht="15">
      <c r="G454" s="52"/>
      <c r="H454" s="52"/>
      <c r="I454" s="52"/>
    </row>
    <row r="455" spans="7:9" s="48" customFormat="1" ht="15">
      <c r="G455" s="52"/>
      <c r="H455" s="52"/>
      <c r="I455" s="52"/>
    </row>
    <row r="456" spans="7:9" s="48" customFormat="1" ht="15">
      <c r="G456" s="52"/>
      <c r="H456" s="52"/>
      <c r="I456" s="52"/>
    </row>
    <row r="457" spans="7:9" s="48" customFormat="1" ht="15">
      <c r="G457" s="52"/>
      <c r="H457" s="52"/>
      <c r="I457" s="52"/>
    </row>
    <row r="458" spans="7:9" s="48" customFormat="1" ht="15">
      <c r="G458" s="52"/>
      <c r="H458" s="52"/>
      <c r="I458" s="52"/>
    </row>
    <row r="459" spans="7:9" s="48" customFormat="1" ht="15">
      <c r="G459" s="52"/>
      <c r="H459" s="52"/>
      <c r="I459" s="52"/>
    </row>
    <row r="460" spans="7:9" s="48" customFormat="1" ht="15">
      <c r="G460" s="52"/>
      <c r="H460" s="52"/>
      <c r="I460" s="52"/>
    </row>
    <row r="461" spans="7:10" s="48" customFormat="1" ht="15">
      <c r="G461" s="61"/>
      <c r="H461" s="52"/>
      <c r="I461" s="52"/>
      <c r="J461" s="54"/>
    </row>
    <row r="462" spans="3:10" s="48" customFormat="1" ht="15">
      <c r="C462" s="47"/>
      <c r="G462" s="61"/>
      <c r="H462" s="52"/>
      <c r="I462" s="52"/>
      <c r="J462" s="54"/>
    </row>
    <row r="463" spans="7:9" s="48" customFormat="1" ht="15">
      <c r="G463" s="52"/>
      <c r="H463" s="52"/>
      <c r="I463" s="52"/>
    </row>
    <row r="464" spans="7:9" s="48" customFormat="1" ht="15">
      <c r="G464" s="52"/>
      <c r="H464" s="52"/>
      <c r="I464" s="52"/>
    </row>
    <row r="465" spans="7:9" s="48" customFormat="1" ht="15">
      <c r="G465" s="52"/>
      <c r="H465" s="52"/>
      <c r="I465" s="52"/>
    </row>
    <row r="466" spans="7:9" s="48" customFormat="1" ht="15">
      <c r="G466" s="52"/>
      <c r="H466" s="52"/>
      <c r="I466" s="52"/>
    </row>
    <row r="467" spans="7:9" s="48" customFormat="1" ht="15">
      <c r="G467" s="52"/>
      <c r="H467" s="52"/>
      <c r="I467" s="52"/>
    </row>
    <row r="468" spans="7:10" s="48" customFormat="1" ht="15">
      <c r="G468" s="73"/>
      <c r="H468" s="73"/>
      <c r="I468" s="73"/>
      <c r="J468" s="73"/>
    </row>
    <row r="469" spans="1:2" s="48" customFormat="1" ht="15">
      <c r="A469" s="67"/>
      <c r="B469" s="47"/>
    </row>
    <row r="470" spans="1:10" s="48" customFormat="1" ht="15">
      <c r="A470" s="67"/>
      <c r="I470" s="175"/>
      <c r="J470" s="175"/>
    </row>
    <row r="471" spans="1:10" s="48" customFormat="1" ht="15">
      <c r="A471" s="67"/>
      <c r="I471" s="49"/>
      <c r="J471" s="49"/>
    </row>
    <row r="472" spans="1:10" s="48" customFormat="1" ht="15">
      <c r="A472" s="67"/>
      <c r="I472" s="49"/>
      <c r="J472" s="49"/>
    </row>
    <row r="473" spans="1:10" s="48" customFormat="1" ht="15">
      <c r="A473" s="67"/>
      <c r="I473" s="69"/>
      <c r="J473" s="69"/>
    </row>
    <row r="474" spans="1:10" s="48" customFormat="1" ht="15">
      <c r="A474" s="67"/>
      <c r="I474" s="49"/>
      <c r="J474" s="49"/>
    </row>
    <row r="475" spans="1:10" s="48" customFormat="1" ht="15">
      <c r="A475" s="67"/>
      <c r="I475" s="49"/>
      <c r="J475" s="49"/>
    </row>
    <row r="476" spans="1:10" s="48" customFormat="1" ht="15">
      <c r="A476" s="67"/>
      <c r="I476" s="74"/>
      <c r="J476" s="74"/>
    </row>
    <row r="477" spans="1:10" s="48" customFormat="1" ht="15">
      <c r="A477" s="67"/>
      <c r="I477" s="74"/>
      <c r="J477" s="74"/>
    </row>
    <row r="478" spans="1:10" s="48" customFormat="1" ht="15">
      <c r="A478" s="67"/>
      <c r="I478" s="49"/>
      <c r="J478" s="49"/>
    </row>
    <row r="479" s="48" customFormat="1" ht="15">
      <c r="A479" s="67"/>
    </row>
    <row r="480" s="48" customFormat="1" ht="15">
      <c r="A480" s="67"/>
    </row>
    <row r="481" s="48" customFormat="1" ht="15">
      <c r="A481" s="67"/>
    </row>
    <row r="482" s="48" customFormat="1" ht="15">
      <c r="A482" s="67"/>
    </row>
    <row r="483" s="48" customFormat="1" ht="15">
      <c r="A483" s="67"/>
    </row>
    <row r="484" s="48" customFormat="1" ht="15">
      <c r="A484" s="67"/>
    </row>
    <row r="485" spans="1:2" s="48" customFormat="1" ht="15">
      <c r="A485" s="72"/>
      <c r="B485" s="47"/>
    </row>
    <row r="486" spans="1:2" s="48" customFormat="1" ht="15">
      <c r="A486" s="67"/>
      <c r="B486" s="47"/>
    </row>
    <row r="487" s="48" customFormat="1" ht="15">
      <c r="A487" s="67"/>
    </row>
    <row r="488" s="48" customFormat="1" ht="15">
      <c r="A488" s="67"/>
    </row>
    <row r="489" s="48" customFormat="1" ht="15">
      <c r="A489" s="67"/>
    </row>
    <row r="490" s="48" customFormat="1" ht="15">
      <c r="A490" s="67"/>
    </row>
    <row r="491" s="48" customFormat="1" ht="15">
      <c r="A491" s="67"/>
    </row>
    <row r="492" s="48" customFormat="1" ht="15">
      <c r="A492" s="67"/>
    </row>
    <row r="493" s="48" customFormat="1" ht="15">
      <c r="A493" s="67"/>
    </row>
    <row r="494" s="48" customFormat="1" ht="15">
      <c r="A494" s="67"/>
    </row>
    <row r="495" spans="1:2" s="48" customFormat="1" ht="15">
      <c r="A495" s="67"/>
      <c r="B495" s="47"/>
    </row>
    <row r="496" spans="1:2" s="48" customFormat="1" ht="15">
      <c r="A496" s="67"/>
      <c r="B496" s="47"/>
    </row>
    <row r="497" s="48" customFormat="1" ht="15">
      <c r="A497" s="67"/>
    </row>
    <row r="498" s="48" customFormat="1" ht="15">
      <c r="A498" s="67"/>
    </row>
    <row r="499" s="48" customFormat="1" ht="15">
      <c r="A499" s="67"/>
    </row>
    <row r="500" s="48" customFormat="1" ht="15">
      <c r="A500" s="67"/>
    </row>
    <row r="501" s="48" customFormat="1" ht="15">
      <c r="A501" s="67"/>
    </row>
    <row r="502" spans="1:2" s="48" customFormat="1" ht="15">
      <c r="A502" s="67"/>
      <c r="B502" s="47"/>
    </row>
    <row r="503" spans="1:2" s="48" customFormat="1" ht="15">
      <c r="A503" s="67"/>
      <c r="B503" s="47"/>
    </row>
    <row r="504" s="48" customFormat="1" ht="15"/>
    <row r="505" s="48" customFormat="1" ht="15"/>
    <row r="506" s="48" customFormat="1" ht="15">
      <c r="A506" s="67"/>
    </row>
    <row r="507" spans="1:2" s="48" customFormat="1" ht="15">
      <c r="A507" s="72"/>
      <c r="B507" s="47"/>
    </row>
    <row r="508" s="48" customFormat="1" ht="15">
      <c r="A508" s="67"/>
    </row>
    <row r="509" s="48" customFormat="1" ht="15">
      <c r="A509" s="67"/>
    </row>
    <row r="510" s="48" customFormat="1" ht="15">
      <c r="A510" s="67"/>
    </row>
    <row r="511" s="48" customFormat="1" ht="15">
      <c r="A511" s="67"/>
    </row>
    <row r="512" spans="1:2" s="48" customFormat="1" ht="15">
      <c r="A512" s="67"/>
      <c r="B512" s="47"/>
    </row>
    <row r="513" spans="1:2" s="48" customFormat="1" ht="15">
      <c r="A513" s="67"/>
      <c r="B513" s="47"/>
    </row>
    <row r="514" s="48" customFormat="1" ht="15"/>
    <row r="515" s="48" customFormat="1" ht="15"/>
    <row r="516" spans="1:2" s="48" customFormat="1" ht="15">
      <c r="A516" s="67"/>
      <c r="B516" s="47"/>
    </row>
    <row r="517" s="48" customFormat="1" ht="15"/>
    <row r="518" s="48" customFormat="1" ht="15"/>
    <row r="519" s="48" customFormat="1" ht="15"/>
    <row r="520" s="48" customFormat="1" ht="15"/>
    <row r="521" s="48" customFormat="1" ht="15"/>
    <row r="522" s="48" customFormat="1" ht="15"/>
    <row r="523" s="48" customFormat="1" ht="15"/>
    <row r="524" s="48" customFormat="1" ht="15"/>
    <row r="525" s="48" customFormat="1" ht="15"/>
    <row r="526" s="48" customFormat="1" ht="15"/>
    <row r="527" s="48" customFormat="1" ht="15"/>
    <row r="528" s="48" customFormat="1" ht="15"/>
    <row r="529" s="48" customFormat="1" ht="15"/>
    <row r="530" s="48" customFormat="1" ht="15"/>
    <row r="531" s="48" customFormat="1" ht="15"/>
    <row r="532" s="48" customFormat="1" ht="15"/>
    <row r="533" s="48" customFormat="1" ht="15"/>
    <row r="534" s="48" customFormat="1" ht="15"/>
    <row r="535" s="48" customFormat="1" ht="15"/>
    <row r="536" s="48" customFormat="1" ht="15"/>
    <row r="537" s="48" customFormat="1" ht="15"/>
    <row r="538" s="48" customFormat="1" ht="15"/>
    <row r="539" s="48" customFormat="1" ht="15"/>
    <row r="540" s="48" customFormat="1" ht="15"/>
    <row r="541" s="48" customFormat="1" ht="15"/>
    <row r="542" s="48" customFormat="1" ht="15"/>
    <row r="543" s="48" customFormat="1" ht="15"/>
    <row r="544" s="48" customFormat="1" ht="15"/>
    <row r="545" s="48" customFormat="1" ht="15"/>
    <row r="546" s="48" customFormat="1" ht="15"/>
    <row r="547" spans="1:10" s="48" customFormat="1" ht="15">
      <c r="A547" s="175"/>
      <c r="B547" s="175"/>
      <c r="C547" s="175"/>
      <c r="D547" s="175"/>
      <c r="E547" s="175"/>
      <c r="F547" s="175"/>
      <c r="G547" s="175"/>
      <c r="H547" s="175"/>
      <c r="I547" s="175"/>
      <c r="J547" s="175"/>
    </row>
    <row r="548" s="48" customFormat="1" ht="15"/>
    <row r="549" spans="1:10" s="48" customFormat="1" ht="15">
      <c r="A549" s="175"/>
      <c r="B549" s="175"/>
      <c r="C549" s="175"/>
      <c r="D549" s="175"/>
      <c r="E549" s="175"/>
      <c r="F549" s="175"/>
      <c r="G549" s="175"/>
      <c r="H549" s="175"/>
      <c r="I549" s="175"/>
      <c r="J549" s="175"/>
    </row>
    <row r="550" s="48" customFormat="1" ht="15"/>
    <row r="551" s="48" customFormat="1" ht="15"/>
    <row r="552" s="48" customFormat="1" ht="15"/>
    <row r="553" s="48" customFormat="1" ht="15"/>
    <row r="554" s="48" customFormat="1" ht="15"/>
    <row r="555" s="48" customFormat="1" ht="15"/>
    <row r="556" s="48" customFormat="1" ht="15"/>
    <row r="557" s="48" customFormat="1" ht="15"/>
    <row r="558" s="48" customFormat="1" ht="15"/>
    <row r="559" s="48" customFormat="1" ht="15"/>
    <row r="560" s="48" customFormat="1" ht="15"/>
    <row r="561" s="48" customFormat="1" ht="15"/>
    <row r="562" s="48" customFormat="1" ht="15"/>
    <row r="563" s="48" customFormat="1" ht="15"/>
    <row r="564" s="48" customFormat="1" ht="15"/>
    <row r="565" s="48" customFormat="1" ht="15"/>
    <row r="566" s="48" customFormat="1" ht="15"/>
    <row r="567" s="48" customFormat="1" ht="15"/>
    <row r="568" s="48" customFormat="1" ht="15"/>
    <row r="569" s="48" customFormat="1" ht="15"/>
    <row r="570" s="48" customFormat="1" ht="15"/>
    <row r="571" s="48" customFormat="1" ht="15"/>
    <row r="572" s="48" customFormat="1" ht="15"/>
    <row r="573" s="48" customFormat="1" ht="15"/>
    <row r="574" s="48" customFormat="1" ht="15"/>
    <row r="575" s="48" customFormat="1" ht="15"/>
    <row r="576" s="48" customFormat="1" ht="15"/>
    <row r="577" s="48" customFormat="1" ht="15"/>
    <row r="578" s="48" customFormat="1" ht="15"/>
    <row r="579" s="48" customFormat="1" ht="15"/>
    <row r="580" s="48" customFormat="1" ht="15"/>
    <row r="581" s="48" customFormat="1" ht="15"/>
  </sheetData>
  <mergeCells count="44">
    <mergeCell ref="B13:H13"/>
    <mergeCell ref="A222:H222"/>
    <mergeCell ref="B248:H248"/>
    <mergeCell ref="B228:H228"/>
    <mergeCell ref="H16:I16"/>
    <mergeCell ref="B111:H111"/>
    <mergeCell ref="B117:H117"/>
    <mergeCell ref="B122:H122"/>
    <mergeCell ref="B34:H34"/>
    <mergeCell ref="B18:H18"/>
    <mergeCell ref="A549:J549"/>
    <mergeCell ref="A547:J547"/>
    <mergeCell ref="B306:H310"/>
    <mergeCell ref="B258:H258"/>
    <mergeCell ref="B263:H263"/>
    <mergeCell ref="A297:H297"/>
    <mergeCell ref="I470:J470"/>
    <mergeCell ref="J154:K154"/>
    <mergeCell ref="G178:H178"/>
    <mergeCell ref="I178:J178"/>
    <mergeCell ref="G312:H312"/>
    <mergeCell ref="B253:H253"/>
    <mergeCell ref="E178:F178"/>
    <mergeCell ref="B173:H173"/>
    <mergeCell ref="B198:H198"/>
    <mergeCell ref="B216:H216"/>
    <mergeCell ref="B205:H205"/>
    <mergeCell ref="B23:H23"/>
    <mergeCell ref="B29:H29"/>
    <mergeCell ref="B39:H39"/>
    <mergeCell ref="B44:H44"/>
    <mergeCell ref="B104:H104"/>
    <mergeCell ref="B106:H106"/>
    <mergeCell ref="B140:H140"/>
    <mergeCell ref="A76:H76"/>
    <mergeCell ref="B190:H190"/>
    <mergeCell ref="B191:H191"/>
    <mergeCell ref="B193:I193"/>
    <mergeCell ref="B145:H145"/>
    <mergeCell ref="B147:H147"/>
    <mergeCell ref="B163:H163"/>
    <mergeCell ref="B168:H168"/>
    <mergeCell ref="B192:H192"/>
    <mergeCell ref="A149:H149"/>
  </mergeCells>
  <printOptions/>
  <pageMargins left="0.88" right="0.72" top="0.46" bottom="0.22" header="0.48" footer="0.17"/>
  <pageSetup fitToHeight="3" fitToWidth="3" horizontalDpi="600" verticalDpi="600" orientation="portrait" paperSize="9" scale="65" r:id="rId3"/>
  <rowBreaks count="2" manualBreakCount="2">
    <brk id="77" max="7" man="1"/>
    <brk id="150"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Yeow</cp:lastModifiedBy>
  <cp:lastPrinted>2005-08-23T09:44:20Z</cp:lastPrinted>
  <dcterms:created xsi:type="dcterms:W3CDTF">2002-11-01T06:22:45Z</dcterms:created>
  <dcterms:modified xsi:type="dcterms:W3CDTF">2005-08-23T09:44:20Z</dcterms:modified>
  <cp:category/>
  <cp:version/>
  <cp:contentType/>
  <cp:contentStatus/>
</cp:coreProperties>
</file>